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m6598\Desktop\AM008314_Documents\01- Renseignements et FS ou Formulaire\"/>
    </mc:Choice>
  </mc:AlternateContent>
  <xr:revisionPtr revIDLastSave="0" documentId="13_ncr:1_{F89F1862-D19F-4F50-BF8B-0E8D1B6878E2}" xr6:coauthVersionLast="47" xr6:coauthVersionMax="47" xr10:uidLastSave="{00000000-0000-0000-0000-000000000000}"/>
  <bookViews>
    <workbookView xWindow="-105" yWindow="-16320" windowWidth="29040" windowHeight="15840" tabRatio="897" xr2:uid="{C5162D89-45FA-423B-B772-31F44CC223C6}"/>
  </bookViews>
  <sheets>
    <sheet name="Identification" sheetId="2" r:id="rId1"/>
    <sheet name="Liste des modifications" sheetId="3" r:id="rId2"/>
    <sheet name="Instructions" sheetId="19" r:id="rId3"/>
    <sheet name="FS globale - Élagage" sheetId="4" r:id="rId4"/>
    <sheet name="Lot 1 - SG" sheetId="6" r:id="rId5"/>
    <sheet name="Lot 2 - TR(maj)" sheetId="8" r:id="rId6"/>
    <sheet name="Lot 3 - TR(min)" sheetId="9" r:id="rId7"/>
    <sheet name="Lot 4 - JC" sheetId="10" r:id="rId8"/>
    <sheet name="Lot 5 - LE(maj)" sheetId="12" r:id="rId9"/>
    <sheet name="Lot 6 - LE(min)" sheetId="13" r:id="rId10"/>
    <sheet name="Lot 7 - ME" sheetId="14" r:id="rId11"/>
    <sheet name="Lot 8 - MO" sheetId="16" r:id="rId12"/>
    <sheet name="Lot 9 - CN" sheetId="18" r:id="rId13"/>
    <sheet name="Lot 10 - JC-OR(hor)" sheetId="11" r:id="rId14"/>
    <sheet name="Lot 11 - ME(hor)" sheetId="15" r:id="rId15"/>
    <sheet name="Lot 12 - MO(hor)" sheetId="17" r:id="rId16"/>
    <sheet name="Feuil3" sheetId="7" state="hidden" r:id="rId17"/>
  </sheets>
  <externalReferences>
    <externalReference r:id="rId18"/>
    <externalReference r:id="rId19"/>
    <externalReference r:id="rId20"/>
    <externalReference r:id="rId21"/>
  </externalReferences>
  <definedNames>
    <definedName name="A2A" localSheetId="2">#REF!</definedName>
    <definedName name="A2A">#REF!</definedName>
    <definedName name="Danger">'[1]SST-Liste des facteurs'!$A$3:$A$41</definedName>
    <definedName name="Dangers" localSheetId="2">#REF!</definedName>
    <definedName name="Dangers">#REF!</definedName>
    <definedName name="Dommages" localSheetId="2">#REF!</definedName>
    <definedName name="Dommages">#REF!</definedName>
    <definedName name="Dommages_2">'[1]SST-Liste des facteurs'!$C$3:$C$31</definedName>
    <definedName name="Facteur" localSheetId="2">#REF!</definedName>
    <definedName name="Facteur">#REF!</definedName>
    <definedName name="HH" localSheetId="2">#REF!</definedName>
    <definedName name="HH">#REF!</definedName>
    <definedName name="_xlnm.Print_Titles" localSheetId="1">'Liste des modifications'!$1:$4</definedName>
    <definedName name="list_sel_unit">[2]__base_label!$P$2:$P$134</definedName>
    <definedName name="Parametres" localSheetId="2">#REF!</definedName>
    <definedName name="Parametres">#REF!</definedName>
    <definedName name="Risque">'[1]SST-Liste des facteurs'!$B$3:$B$37</definedName>
    <definedName name="Risques" localSheetId="2">#REF!</definedName>
    <definedName name="Risques">#REF!</definedName>
    <definedName name="s" localSheetId="2">#REF!</definedName>
    <definedName name="s">#REF!</definedName>
    <definedName name="saisi">'[1]FS globale'!$C$17,'[1]FS globale'!$B$15,'[1]FS globale'!$F$14,'[1]FS globale'!$B$14,'[1]FS globale'!$B$13,'[1]FS globale'!$B$12</definedName>
    <definedName name="saisie" localSheetId="1">#REF!,#REF!,#REF!,#REF!,#REF!,#REF!</definedName>
    <definedName name="saisie">'[3]FS globale'!$C$17,'[3]FS globale'!$B$15,'[3]FS globale'!$F$14,'[3]FS globale'!$B$14,'[3]FS globale'!$B$13,'[3]FS globale'!$B$12</definedName>
    <definedName name="Saisie2">'[4]FS globale'!$C$17,'[4]FS globale'!$B$15,'[4]FS globale'!$F$14,'[4]FS globale'!$B$14,'[4]FS globale'!$B$13,'[4]FS globale'!$B$12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3" l="1"/>
  <c r="G32" i="18" l="1"/>
  <c r="G31" i="18"/>
  <c r="G30" i="18"/>
  <c r="G29" i="18"/>
  <c r="G28" i="18"/>
  <c r="G27" i="18"/>
  <c r="G26" i="18"/>
  <c r="G25" i="18"/>
  <c r="G24" i="18"/>
  <c r="G23" i="18"/>
  <c r="G22" i="18"/>
  <c r="G21" i="18"/>
  <c r="G20" i="18"/>
  <c r="G19" i="18"/>
  <c r="G36" i="18" s="1"/>
  <c r="G18" i="18"/>
  <c r="G17" i="18"/>
  <c r="G16" i="18"/>
  <c r="G15" i="18"/>
  <c r="G14" i="18"/>
  <c r="B7" i="18"/>
  <c r="D3" i="18"/>
  <c r="D2" i="18"/>
  <c r="D3" i="17"/>
  <c r="D2" i="17"/>
  <c r="D3" i="15"/>
  <c r="D2" i="15"/>
  <c r="D3" i="11"/>
  <c r="D2" i="11"/>
  <c r="D3" i="16"/>
  <c r="D2" i="16"/>
  <c r="D3" i="14"/>
  <c r="D2" i="14"/>
  <c r="D3" i="13"/>
  <c r="D2" i="13"/>
  <c r="D3" i="12"/>
  <c r="D2" i="12"/>
  <c r="D3" i="10"/>
  <c r="D2" i="10"/>
  <c r="D3" i="9"/>
  <c r="D2" i="9"/>
  <c r="D3" i="8"/>
  <c r="D2" i="8"/>
  <c r="D2" i="6"/>
  <c r="F3" i="4"/>
  <c r="F2" i="4"/>
  <c r="G2" i="3"/>
  <c r="B7" i="4"/>
  <c r="G27" i="17"/>
  <c r="G26" i="17"/>
  <c r="G25" i="17"/>
  <c r="G24" i="17"/>
  <c r="G23" i="17"/>
  <c r="G22" i="17"/>
  <c r="G21" i="17"/>
  <c r="G20" i="17"/>
  <c r="G19" i="17"/>
  <c r="G18" i="17"/>
  <c r="G31" i="17" s="1"/>
  <c r="G17" i="17"/>
  <c r="G16" i="17"/>
  <c r="G15" i="17"/>
  <c r="G14" i="17"/>
  <c r="B7" i="17"/>
  <c r="G36" i="16"/>
  <c r="G35" i="16"/>
  <c r="G34" i="16"/>
  <c r="G33" i="16"/>
  <c r="G32" i="16"/>
  <c r="G31" i="16"/>
  <c r="G40" i="16" s="1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B7" i="16"/>
  <c r="G27" i="15"/>
  <c r="G26" i="15"/>
  <c r="G25" i="15"/>
  <c r="G24" i="15"/>
  <c r="G23" i="15"/>
  <c r="G22" i="15"/>
  <c r="G21" i="15"/>
  <c r="G20" i="15"/>
  <c r="G31" i="15" s="1"/>
  <c r="G19" i="15"/>
  <c r="G18" i="15"/>
  <c r="G17" i="15"/>
  <c r="G16" i="15"/>
  <c r="G15" i="15"/>
  <c r="G14" i="15"/>
  <c r="B7" i="15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B7" i="14"/>
  <c r="G32" i="13"/>
  <c r="G31" i="13"/>
  <c r="G30" i="13"/>
  <c r="G28" i="13"/>
  <c r="G27" i="13"/>
  <c r="G26" i="13"/>
  <c r="G25" i="13"/>
  <c r="G24" i="13"/>
  <c r="G36" i="13" s="1"/>
  <c r="G23" i="13"/>
  <c r="G22" i="13"/>
  <c r="G21" i="13"/>
  <c r="G20" i="13"/>
  <c r="G19" i="13"/>
  <c r="G18" i="13"/>
  <c r="G17" i="13"/>
  <c r="G16" i="13"/>
  <c r="G15" i="13"/>
  <c r="G14" i="13"/>
  <c r="B7" i="13"/>
  <c r="G32" i="12"/>
  <c r="G31" i="12"/>
  <c r="G30" i="12"/>
  <c r="G29" i="12"/>
  <c r="G28" i="12"/>
  <c r="G27" i="12"/>
  <c r="G36" i="12" s="1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B7" i="12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30" i="11" s="1"/>
  <c r="B7" i="11"/>
  <c r="G28" i="10"/>
  <c r="G29" i="10"/>
  <c r="G30" i="10"/>
  <c r="G31" i="10"/>
  <c r="G32" i="10"/>
  <c r="G27" i="10"/>
  <c r="G26" i="10"/>
  <c r="G25" i="10"/>
  <c r="G36" i="10" s="1"/>
  <c r="G24" i="10"/>
  <c r="G23" i="10"/>
  <c r="G22" i="10"/>
  <c r="G21" i="10"/>
  <c r="G20" i="10"/>
  <c r="G19" i="10"/>
  <c r="G18" i="10"/>
  <c r="G17" i="10"/>
  <c r="G16" i="10"/>
  <c r="G15" i="10"/>
  <c r="G14" i="10"/>
  <c r="B7" i="10"/>
  <c r="G32" i="9"/>
  <c r="G31" i="9"/>
  <c r="G30" i="9"/>
  <c r="G29" i="9"/>
  <c r="G36" i="9" s="1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B7" i="9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36" i="8" s="1"/>
  <c r="G18" i="8"/>
  <c r="G17" i="8"/>
  <c r="G16" i="8"/>
  <c r="G15" i="8"/>
  <c r="G14" i="8"/>
  <c r="B7" i="8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B7" i="6"/>
  <c r="D3" i="6"/>
  <c r="G3" i="3"/>
  <c r="G40" i="14" l="1"/>
  <c r="K18" i="4" s="1"/>
  <c r="G36" i="6"/>
  <c r="M12" i="4" s="1"/>
  <c r="K17" i="4"/>
  <c r="K12" i="4" l="1"/>
  <c r="M23" i="4"/>
  <c r="K23" i="4"/>
  <c r="M22" i="4"/>
  <c r="K22" i="4"/>
  <c r="M21" i="4"/>
  <c r="K21" i="4"/>
  <c r="K20" i="4"/>
  <c r="M20" i="4"/>
  <c r="M18" i="4"/>
  <c r="M17" i="4"/>
  <c r="M19" i="4"/>
  <c r="K19" i="4"/>
  <c r="K16" i="4"/>
  <c r="M16" i="4"/>
  <c r="M15" i="4"/>
  <c r="K15" i="4"/>
  <c r="M13" i="4"/>
  <c r="K13" i="4"/>
  <c r="K14" i="4"/>
  <c r="M14" i="4"/>
  <c r="K24" i="4" l="1"/>
</calcChain>
</file>

<file path=xl/sharedStrings.xml><?xml version="1.0" encoding="utf-8"?>
<sst xmlns="http://schemas.openxmlformats.org/spreadsheetml/2006/main" count="672" uniqueCount="104">
  <si>
    <t>Niveau de confidentialité: Confidentiel une fois rempli</t>
  </si>
  <si>
    <t>Objet:</t>
  </si>
  <si>
    <t>Titre :</t>
  </si>
  <si>
    <t>Fournisseur:</t>
  </si>
  <si>
    <t>Adresse:</t>
  </si>
  <si>
    <t>Téléphone:</t>
  </si>
  <si>
    <t>Courriel:</t>
  </si>
  <si>
    <r>
      <t xml:space="preserve">Nous soussigné(es), après avoir pris connaissance de la documentation reçue, avons complété </t>
    </r>
    <r>
      <rPr>
        <b/>
        <u/>
        <sz val="10"/>
        <rFont val="Arial"/>
        <family val="2"/>
      </rPr>
      <t>toutes</t>
    </r>
    <r>
      <rPr>
        <b/>
        <sz val="10"/>
        <rFont val="Arial"/>
        <family val="2"/>
      </rPr>
      <t xml:space="preserve"> les données dans le fichier EXCEL ci-joint et reconnaissons que cette page et les fichiers en question constituent la formule de soumission, ce qui devient notre offre principale.</t>
    </r>
  </si>
  <si>
    <t>AM008314</t>
  </si>
  <si>
    <t xml:space="preserve"> </t>
  </si>
  <si>
    <r>
      <t>LISTE DES MODIFICATIONS DE LA FORMULE DE SOUMISSION</t>
    </r>
    <r>
      <rPr>
        <b/>
        <sz val="18"/>
        <rFont val="Arial"/>
        <family val="2"/>
      </rPr>
      <t xml:space="preserve"> *</t>
    </r>
  </si>
  <si>
    <t>RÉVISION</t>
  </si>
  <si>
    <t>ADDENDA</t>
  </si>
  <si>
    <t>ONGLET</t>
  </si>
  <si>
    <t>DÉTAILS</t>
  </si>
  <si>
    <t>---</t>
  </si>
  <si>
    <t>Version originale pour publication</t>
  </si>
  <si>
    <t>*</t>
  </si>
  <si>
    <t>Cet onglet est réservé à l'usage exclusif d'Hydro-Québec</t>
  </si>
  <si>
    <t>Lot</t>
  </si>
  <si>
    <t>Descriptif des lots</t>
  </si>
  <si>
    <t>$ total</t>
  </si>
  <si>
    <r>
      <t xml:space="preserve">Les soumissionaires doivent obligatoirement déposer une proposition pour </t>
    </r>
    <r>
      <rPr>
        <b/>
        <sz val="10"/>
        <color indexed="10"/>
        <rFont val="Arial"/>
        <family val="2"/>
      </rPr>
      <t>tous les postes et lignes de la formule de soumission</t>
    </r>
    <r>
      <rPr>
        <b/>
        <sz val="10"/>
        <rFont val="Arial"/>
        <family val="2"/>
      </rPr>
      <t xml:space="preserve">, faute de quoi leur soumission sera refusée. </t>
    </r>
  </si>
  <si>
    <t>Poste</t>
  </si>
  <si>
    <t>Lignes</t>
  </si>
  <si>
    <t>Unité d'achat</t>
  </si>
  <si>
    <t>$/unité</t>
  </si>
  <si>
    <t>Total de la soumission*</t>
  </si>
  <si>
    <t>*tous les prix soumis excluent la TPS &amp; TVQ</t>
  </si>
  <si>
    <t>Année 2025</t>
  </si>
  <si>
    <t>2 signaleurs certifiés + véhicule (02)</t>
  </si>
  <si>
    <t>Montant provisionnel pour frais pension</t>
  </si>
  <si>
    <t>Montant provisionnel travaux horaires</t>
  </si>
  <si>
    <t>Quantité</t>
  </si>
  <si>
    <t>Chaque</t>
  </si>
  <si>
    <t>Heure</t>
  </si>
  <si>
    <t>A</t>
  </si>
  <si>
    <t>B</t>
  </si>
  <si>
    <t>C</t>
  </si>
  <si>
    <t>EA1  Élagage/Acc/50%</t>
  </si>
  <si>
    <t>EA2  Élagage/Acc/100%</t>
  </si>
  <si>
    <t>EI1  Élagage/Inacc/50%</t>
  </si>
  <si>
    <t>EI2  Élagage/Inacc/100%</t>
  </si>
  <si>
    <t>E3A1  Élagage 3m/Acc/50%</t>
  </si>
  <si>
    <t>E3A2  Élagage 3m/Acc/100%</t>
  </si>
  <si>
    <t>E3I1  Élagage 3m/Inacc/50%</t>
  </si>
  <si>
    <t>E3I2  Élagage 3m/Inacc/100%</t>
  </si>
  <si>
    <t>C-EA1  Élagage DCL/Acc/50%</t>
  </si>
  <si>
    <t>C-EA2  Élagage DCL/Acc/100%</t>
  </si>
  <si>
    <t>C-EI1  Élagage DCL/Inacc/50%</t>
  </si>
  <si>
    <t>C-EI2  Élagage DCL/Inacc/100%</t>
  </si>
  <si>
    <t>UMNA  Automotrice avec nacelle</t>
  </si>
  <si>
    <t>Équipe habilitée - 2 équipiers (1V)</t>
  </si>
  <si>
    <t>Équipe habilitée - 3 équipiers (1Y)</t>
  </si>
  <si>
    <t>Camion nacelle avec déchiqueteuse (NA)</t>
  </si>
  <si>
    <t>Camion arboriculture avec déchique. (AR)</t>
  </si>
  <si>
    <t>Code de travail</t>
  </si>
  <si>
    <t>Élagage - Saguenay</t>
  </si>
  <si>
    <t>Élagage - Trois-Rivières (majeur)</t>
  </si>
  <si>
    <t>Élagage - Trois-Rivières (mineur)</t>
  </si>
  <si>
    <t>SCA  Surplomb/Au ciel/Acc</t>
  </si>
  <si>
    <t>SCI  Surplomb/Au ciel/Inacc</t>
  </si>
  <si>
    <t>STA  Surplomb/3m/Acc</t>
  </si>
  <si>
    <t>STI  Surplomb/3m/Inacc</t>
  </si>
  <si>
    <t>Chef de groupe, Superviseur-cadre (1T)</t>
  </si>
  <si>
    <t>Chef d'équipe habilité code travaux (22)</t>
  </si>
  <si>
    <t>Équipier 1500 hres et plus (29)</t>
  </si>
  <si>
    <t>Apprenti élagueur-grimpeur (30)</t>
  </si>
  <si>
    <t>Camion.arbo.cab.doub.outils+échelle (C4)</t>
  </si>
  <si>
    <t>Camionnette + attache pour remorque (CS)</t>
  </si>
  <si>
    <t>Élagage - Jacques-Cartier</t>
  </si>
  <si>
    <t>Élagage - Lévis (majeur)</t>
  </si>
  <si>
    <t>Élagage - Lévis (mineur)</t>
  </si>
  <si>
    <t>Élagage - Montréal Est</t>
  </si>
  <si>
    <t>Cam.arb.cab.doub.outils+échelle+déch(C4C</t>
  </si>
  <si>
    <t>Autre équipier apprenti (31)</t>
  </si>
  <si>
    <t>Élagage (Horaire) - Montréal Est</t>
  </si>
  <si>
    <t>Élagage (Horaire) - Montréal Ouest</t>
  </si>
  <si>
    <t>Élagage - Montréal Ouest</t>
  </si>
  <si>
    <t>Lot 1: Élagage - Saguenay</t>
  </si>
  <si>
    <t>Lot 4: Élagage - Jacques-Cartier</t>
  </si>
  <si>
    <t>Lot 5: Élagage - Lévis (majeur)</t>
  </si>
  <si>
    <t>Lot 6: Élagage - Lévis (mineur)</t>
  </si>
  <si>
    <t>Lot 7: Élagage - Montréal Est</t>
  </si>
  <si>
    <t>Lot 8: Élagage - Montréal Ouest</t>
  </si>
  <si>
    <t>Formule de soumission - Élagage</t>
  </si>
  <si>
    <t>Lot 12: Élagage (Horaire) - Montréal Ouest</t>
  </si>
  <si>
    <t>Lot 11: Élagage (Horaire) - Montréal Est</t>
  </si>
  <si>
    <t>Lot 9: Élagage - Côte-Nord</t>
  </si>
  <si>
    <t>Élagage - Côte-Nord</t>
  </si>
  <si>
    <t>Total de la soumission - Élagage</t>
  </si>
  <si>
    <t>Durée du contrat</t>
  </si>
  <si>
    <t>Titre:</t>
  </si>
  <si>
    <t>INSTRUCTIONS</t>
  </si>
  <si>
    <t>Seules les cases en jaune, aux onglets du présent document, sont à compléter par le soumissionnaire.</t>
  </si>
  <si>
    <t>Les cases en bleu réflètent les totaux inscrits aux lots pour lesquels le fournisseur a indiqué ses prix.</t>
  </si>
  <si>
    <r>
      <rPr>
        <b/>
        <sz val="10"/>
        <rFont val="Arial"/>
        <family val="2"/>
      </rPr>
      <t>La soumission est pour l'année 2025</t>
    </r>
    <r>
      <rPr>
        <sz val="10"/>
        <rFont val="Arial"/>
        <family val="2"/>
      </rPr>
      <t xml:space="preserve">
Les prix convenus entre les parties pour la fourniture des services de maîtrise de la végétation sont fermes pour les douze (12) premiers mois du contrat et sont sujets à révisions à la hausse ou à la baisse annuellement selon la formule d'indexation indiquée aux clauses particulières pour toute la durée du contrat et les prolongations.</t>
    </r>
  </si>
  <si>
    <t>L'onglet FS globale - Élagage consiste en la sommation de tous les lots d'élagage pour lesquels le fournisseur a indiqué ses prix.</t>
  </si>
  <si>
    <t>Lot 2: Élagage - Trois-Rivières (majeur)</t>
  </si>
  <si>
    <t>Lot 3: Élagage - Trois-Rivières (mineur)</t>
  </si>
  <si>
    <t>Lot 10: Élagage, déboisement et abattage (Horaire) - Jacques-Cartier et Orléans</t>
  </si>
  <si>
    <t>Élagage, déboisement et abattage (Horaire) - Jacques-Cartier et Orléans</t>
  </si>
  <si>
    <t>$</t>
  </si>
  <si>
    <t>Plusieurs régions - Déboisement, abattage et élagage - Lignes de distribution (Marché qualifié)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</si>
</sst>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* #,##0.00_)\ &quot;$&quot;_ ;_ * \(#,##0.00\)\ &quot;$&quot;_ ;_ * &quot;-&quot;??_)\ &quot;$&quot;_ ;_ @_ "/>
    <numFmt numFmtId="164" formatCode="#,##0.00\ &quot;$&quot;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i/>
      <sz val="10"/>
      <name val="Arial"/>
      <family val="2"/>
    </font>
    <font>
      <b/>
      <sz val="14"/>
      <color theme="0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6"/>
      <color theme="0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44" fontId="2" fillId="0" borderId="0" applyFont="0" applyFill="0" applyBorder="0" applyAlignment="0" applyProtection="0"/>
    <xf numFmtId="0" fontId="1" fillId="0" borderId="0"/>
  </cellStyleXfs>
  <cellXfs count="147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2"/>
    <xf numFmtId="0" fontId="2" fillId="0" borderId="4" xfId="2" applyBorder="1"/>
    <xf numFmtId="0" fontId="3" fillId="0" borderId="0" xfId="2" applyFont="1"/>
    <xf numFmtId="0" fontId="5" fillId="0" borderId="0" xfId="2" applyFont="1" applyAlignment="1">
      <alignment vertical="center"/>
    </xf>
    <xf numFmtId="0" fontId="2" fillId="0" borderId="0" xfId="2" applyAlignment="1">
      <alignment vertical="center" wrapText="1"/>
    </xf>
    <xf numFmtId="0" fontId="3" fillId="0" borderId="7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2" fillId="0" borderId="11" xfId="2" quotePrefix="1" applyBorder="1" applyAlignment="1">
      <alignment horizontal="center" vertical="center"/>
    </xf>
    <xf numFmtId="0" fontId="2" fillId="0" borderId="15" xfId="2" applyBorder="1" applyAlignment="1">
      <alignment horizontal="center" vertical="center"/>
    </xf>
    <xf numFmtId="0" fontId="2" fillId="0" borderId="13" xfId="2" applyBorder="1" applyAlignment="1">
      <alignment horizontal="center" vertical="center"/>
    </xf>
    <xf numFmtId="0" fontId="2" fillId="0" borderId="18" xfId="2" applyBorder="1" applyAlignment="1">
      <alignment horizontal="center" vertical="center"/>
    </xf>
    <xf numFmtId="0" fontId="2" fillId="0" borderId="16" xfId="2" applyBorder="1" applyAlignment="1">
      <alignment horizontal="center" vertical="center"/>
    </xf>
    <xf numFmtId="0" fontId="7" fillId="0" borderId="0" xfId="2" applyFont="1"/>
    <xf numFmtId="0" fontId="8" fillId="0" borderId="0" xfId="2" applyFont="1"/>
    <xf numFmtId="0" fontId="1" fillId="0" borderId="0" xfId="1"/>
    <xf numFmtId="0" fontId="3" fillId="0" borderId="21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1" fillId="0" borderId="0" xfId="1" applyAlignment="1">
      <alignment horizontal="center" vertical="center" wrapText="1"/>
    </xf>
    <xf numFmtId="164" fontId="1" fillId="7" borderId="14" xfId="1" applyNumberForma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3" fillId="0" borderId="0" xfId="1" applyFont="1"/>
    <xf numFmtId="164" fontId="3" fillId="0" borderId="0" xfId="1" applyNumberFormat="1" applyFont="1" applyAlignment="1">
      <alignment horizontal="center"/>
    </xf>
    <xf numFmtId="0" fontId="3" fillId="0" borderId="0" xfId="1" applyFont="1" applyAlignment="1">
      <alignment horizontal="right"/>
    </xf>
    <xf numFmtId="164" fontId="3" fillId="0" borderId="0" xfId="1" applyNumberFormat="1" applyFont="1" applyAlignment="1">
      <alignment horizontal="center" vertical="center"/>
    </xf>
    <xf numFmtId="164" fontId="2" fillId="3" borderId="1" xfId="3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/>
    <xf numFmtId="0" fontId="14" fillId="0" borderId="27" xfId="1" applyFont="1" applyBorder="1" applyAlignment="1">
      <alignment horizontal="center" vertical="center"/>
    </xf>
    <xf numFmtId="0" fontId="9" fillId="0" borderId="0" xfId="1" applyFont="1" applyFill="1" applyAlignment="1">
      <alignment vertical="center" wrapText="1"/>
    </xf>
    <xf numFmtId="0" fontId="1" fillId="0" borderId="0" xfId="1" applyFill="1" applyBorder="1"/>
    <xf numFmtId="0" fontId="4" fillId="0" borderId="0" xfId="1" applyFont="1" applyFill="1" applyBorder="1" applyAlignment="1">
      <alignment wrapText="1"/>
    </xf>
    <xf numFmtId="0" fontId="2" fillId="0" borderId="4" xfId="1" applyFont="1" applyBorder="1" applyAlignment="1">
      <alignment vertical="center"/>
    </xf>
    <xf numFmtId="0" fontId="1" fillId="0" borderId="4" xfId="1" applyBorder="1"/>
    <xf numFmtId="0" fontId="14" fillId="0" borderId="34" xfId="1" applyFont="1" applyBorder="1" applyAlignment="1">
      <alignment horizontal="center" vertical="center"/>
    </xf>
    <xf numFmtId="164" fontId="1" fillId="7" borderId="10" xfId="1" applyNumberFormat="1" applyFill="1" applyBorder="1" applyAlignment="1">
      <alignment horizontal="center" vertical="center"/>
    </xf>
    <xf numFmtId="164" fontId="1" fillId="7" borderId="17" xfId="1" applyNumberFormat="1" applyFill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1" fillId="7" borderId="11" xfId="1" applyFill="1" applyBorder="1" applyAlignment="1">
      <alignment horizontal="center"/>
    </xf>
    <xf numFmtId="0" fontId="1" fillId="7" borderId="15" xfId="1" applyFill="1" applyBorder="1" applyAlignment="1">
      <alignment horizontal="center"/>
    </xf>
    <xf numFmtId="0" fontId="1" fillId="7" borderId="18" xfId="1" applyFill="1" applyBorder="1" applyAlignment="1">
      <alignment horizontal="center"/>
    </xf>
    <xf numFmtId="0" fontId="2" fillId="0" borderId="0" xfId="1" applyFont="1" applyAlignment="1" applyProtection="1">
      <alignment vertical="center"/>
    </xf>
    <xf numFmtId="0" fontId="1" fillId="0" borderId="0" xfId="1" applyAlignment="1" applyProtection="1">
      <alignment vertical="center"/>
    </xf>
    <xf numFmtId="0" fontId="3" fillId="0" borderId="0" xfId="1" applyFont="1" applyAlignment="1" applyProtection="1">
      <alignment vertical="center"/>
    </xf>
    <xf numFmtId="0" fontId="4" fillId="0" borderId="0" xfId="1" applyFont="1" applyAlignment="1" applyProtection="1">
      <alignment horizontal="left" vertical="center" wrapText="1"/>
    </xf>
    <xf numFmtId="0" fontId="3" fillId="0" borderId="0" xfId="1" applyFont="1" applyAlignment="1" applyProtection="1">
      <alignment horizontal="left" vertical="center" wrapText="1"/>
    </xf>
    <xf numFmtId="0" fontId="3" fillId="0" borderId="0" xfId="1" applyFont="1" applyAlignment="1" applyProtection="1">
      <alignment horizontal="right" vertical="center"/>
    </xf>
    <xf numFmtId="0" fontId="2" fillId="0" borderId="0" xfId="1" applyFont="1" applyAlignment="1" applyProtection="1">
      <alignment horizontal="left" vertical="center" wrapText="1"/>
    </xf>
    <xf numFmtId="0" fontId="3" fillId="0" borderId="0" xfId="1" applyFont="1" applyFill="1" applyAlignment="1" applyProtection="1">
      <alignment vertical="center"/>
    </xf>
    <xf numFmtId="0" fontId="4" fillId="0" borderId="0" xfId="1" applyFont="1" applyFill="1" applyBorder="1" applyAlignment="1" applyProtection="1">
      <alignment horizontal="left" vertical="center" wrapText="1"/>
    </xf>
    <xf numFmtId="0" fontId="1" fillId="0" borderId="0" xfId="1" applyFill="1" applyAlignment="1" applyProtection="1">
      <alignment vertical="center"/>
    </xf>
    <xf numFmtId="0" fontId="1" fillId="4" borderId="0" xfId="4" applyFill="1"/>
    <xf numFmtId="0" fontId="1" fillId="4" borderId="20" xfId="4" applyFill="1" applyBorder="1" applyAlignment="1">
      <alignment wrapText="1"/>
    </xf>
    <xf numFmtId="0" fontId="1" fillId="4" borderId="0" xfId="4" applyFill="1" applyAlignment="1">
      <alignment wrapText="1"/>
    </xf>
    <xf numFmtId="0" fontId="1" fillId="4" borderId="40" xfId="4" applyFill="1" applyBorder="1" applyAlignment="1">
      <alignment wrapText="1"/>
    </xf>
    <xf numFmtId="0" fontId="1" fillId="4" borderId="20" xfId="4" applyFill="1" applyBorder="1"/>
    <xf numFmtId="0" fontId="1" fillId="0" borderId="0" xfId="4"/>
    <xf numFmtId="0" fontId="1" fillId="4" borderId="40" xfId="4" applyFill="1" applyBorder="1"/>
    <xf numFmtId="0" fontId="1" fillId="4" borderId="0" xfId="4" applyFill="1" applyAlignment="1">
      <alignment vertical="center"/>
    </xf>
    <xf numFmtId="0" fontId="3" fillId="0" borderId="0" xfId="1" applyFont="1" applyAlignment="1" applyProtection="1">
      <alignment horizontal="center" vertical="center"/>
    </xf>
    <xf numFmtId="0" fontId="3" fillId="0" borderId="2" xfId="1" applyFont="1" applyBorder="1" applyAlignment="1" applyProtection="1">
      <alignment horizontal="center" vertical="center"/>
    </xf>
    <xf numFmtId="0" fontId="3" fillId="0" borderId="0" xfId="1" applyFont="1" applyAlignment="1" applyProtection="1">
      <alignment horizontal="center" vertical="center" wrapText="1"/>
    </xf>
    <xf numFmtId="0" fontId="2" fillId="0" borderId="28" xfId="1" applyFont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horizontal="left" vertical="center" wrapText="1"/>
    </xf>
    <xf numFmtId="0" fontId="2" fillId="0" borderId="1" xfId="1" applyFont="1" applyBorder="1" applyAlignment="1" applyProtection="1">
      <alignment horizontal="center" vertical="center" wrapText="1"/>
    </xf>
    <xf numFmtId="165" fontId="1" fillId="5" borderId="1" xfId="1" applyNumberFormat="1" applyFill="1" applyBorder="1" applyAlignment="1" applyProtection="1">
      <alignment horizontal="center" vertical="center" wrapText="1"/>
    </xf>
    <xf numFmtId="164" fontId="1" fillId="0" borderId="1" xfId="1" applyNumberFormat="1" applyBorder="1" applyAlignment="1" applyProtection="1">
      <alignment horizontal="center" vertical="center" wrapText="1"/>
    </xf>
    <xf numFmtId="0" fontId="1" fillId="0" borderId="0" xfId="1" applyBorder="1" applyAlignment="1" applyProtection="1">
      <alignment vertical="center"/>
    </xf>
    <xf numFmtId="164" fontId="3" fillId="0" borderId="0" xfId="1" applyNumberFormat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vertical="center"/>
    </xf>
    <xf numFmtId="164" fontId="3" fillId="0" borderId="1" xfId="1" applyNumberFormat="1" applyFont="1" applyBorder="1" applyAlignment="1" applyProtection="1">
      <alignment vertical="center"/>
    </xf>
    <xf numFmtId="164" fontId="1" fillId="3" borderId="1" xfId="3" applyNumberFormat="1" applyFont="1" applyFill="1" applyBorder="1" applyAlignment="1" applyProtection="1">
      <alignment horizontal="center" vertical="center" wrapText="1"/>
      <protection locked="0"/>
    </xf>
    <xf numFmtId="165" fontId="2" fillId="5" borderId="1" xfId="1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left" vertical="center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1" fillId="0" borderId="0" xfId="1" applyFont="1" applyAlignment="1" applyProtection="1">
      <alignment vertical="center"/>
    </xf>
    <xf numFmtId="3" fontId="2" fillId="0" borderId="1" xfId="1" applyNumberFormat="1" applyFont="1" applyBorder="1" applyAlignment="1" applyProtection="1">
      <alignment horizontal="center" vertical="center" wrapText="1"/>
    </xf>
    <xf numFmtId="164" fontId="2" fillId="8" borderId="1" xfId="3" applyNumberFormat="1" applyFont="1" applyFill="1" applyBorder="1" applyAlignment="1" applyProtection="1">
      <alignment horizontal="center" vertical="center" wrapText="1"/>
    </xf>
    <xf numFmtId="165" fontId="1" fillId="5" borderId="1" xfId="1" applyNumberFormat="1" applyFont="1" applyFill="1" applyBorder="1" applyAlignment="1" applyProtection="1">
      <alignment horizontal="center" vertical="center" wrapText="1"/>
    </xf>
    <xf numFmtId="3" fontId="2" fillId="0" borderId="1" xfId="1" applyNumberFormat="1" applyFont="1" applyFill="1" applyBorder="1" applyAlignment="1" applyProtection="1">
      <alignment horizontal="center" vertical="center" wrapText="1"/>
    </xf>
    <xf numFmtId="0" fontId="3" fillId="5" borderId="1" xfId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 applyProtection="1">
      <alignment horizontal="left" vertical="center" wrapText="1"/>
    </xf>
    <xf numFmtId="49" fontId="1" fillId="3" borderId="2" xfId="1" applyNumberFormat="1" applyFill="1" applyBorder="1" applyAlignment="1" applyProtection="1">
      <alignment horizontal="center" vertical="center" wrapText="1"/>
      <protection locked="0"/>
    </xf>
    <xf numFmtId="0" fontId="1" fillId="3" borderId="0" xfId="1" applyFill="1" applyAlignment="1" applyProtection="1">
      <alignment horizontal="center" vertical="center" wrapText="1"/>
      <protection locked="0"/>
    </xf>
    <xf numFmtId="0" fontId="1" fillId="3" borderId="3" xfId="1" applyFill="1" applyBorder="1" applyAlignment="1" applyProtection="1">
      <alignment horizontal="center" vertical="center" wrapText="1"/>
      <protection locked="0"/>
    </xf>
    <xf numFmtId="0" fontId="4" fillId="2" borderId="28" xfId="1" applyFont="1" applyFill="1" applyBorder="1" applyAlignment="1" applyProtection="1">
      <alignment horizontal="center" vertical="center" wrapText="1"/>
    </xf>
    <xf numFmtId="0" fontId="4" fillId="2" borderId="3" xfId="1" applyFont="1" applyFill="1" applyBorder="1" applyAlignment="1" applyProtection="1">
      <alignment horizontal="center" vertical="center" wrapText="1"/>
    </xf>
    <xf numFmtId="0" fontId="4" fillId="2" borderId="29" xfId="1" applyFont="1" applyFill="1" applyBorder="1" applyAlignment="1" applyProtection="1">
      <alignment horizontal="center" vertical="center" wrapText="1"/>
    </xf>
    <xf numFmtId="0" fontId="2" fillId="0" borderId="13" xfId="2" applyBorder="1" applyAlignment="1">
      <alignment horizontal="center" vertical="center"/>
    </xf>
    <xf numFmtId="0" fontId="2" fillId="0" borderId="14" xfId="2" applyBorder="1" applyAlignment="1">
      <alignment horizontal="center" vertical="center"/>
    </xf>
    <xf numFmtId="0" fontId="2" fillId="0" borderId="3" xfId="2" applyBorder="1" applyAlignment="1">
      <alignment horizontal="center" vertical="center"/>
    </xf>
    <xf numFmtId="0" fontId="2" fillId="0" borderId="16" xfId="2" applyBorder="1" applyAlignment="1">
      <alignment horizontal="center" vertical="center"/>
    </xf>
    <xf numFmtId="0" fontId="2" fillId="0" borderId="17" xfId="2" applyBorder="1" applyAlignment="1">
      <alignment horizontal="center" vertical="center"/>
    </xf>
    <xf numFmtId="0" fontId="2" fillId="0" borderId="19" xfId="2" applyBorder="1" applyAlignment="1">
      <alignment horizontal="center" vertical="center"/>
    </xf>
    <xf numFmtId="0" fontId="5" fillId="0" borderId="0" xfId="2" applyFont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2" fillId="0" borderId="9" xfId="2" applyBorder="1" applyAlignment="1">
      <alignment horizontal="center" vertical="center"/>
    </xf>
    <xf numFmtId="0" fontId="2" fillId="0" borderId="10" xfId="2" applyBorder="1" applyAlignment="1">
      <alignment horizontal="center" vertical="center"/>
    </xf>
    <xf numFmtId="0" fontId="2" fillId="0" borderId="12" xfId="2" applyBorder="1" applyAlignment="1">
      <alignment horizontal="center" vertical="center"/>
    </xf>
    <xf numFmtId="0" fontId="1" fillId="4" borderId="41" xfId="4" applyFill="1" applyBorder="1" applyAlignment="1">
      <alignment wrapText="1"/>
    </xf>
    <xf numFmtId="0" fontId="1" fillId="4" borderId="4" xfId="4" applyFill="1" applyBorder="1" applyAlignment="1">
      <alignment wrapText="1"/>
    </xf>
    <xf numFmtId="0" fontId="1" fillId="4" borderId="42" xfId="4" applyFill="1" applyBorder="1" applyAlignment="1">
      <alignment wrapText="1"/>
    </xf>
    <xf numFmtId="0" fontId="3" fillId="4" borderId="5" xfId="4" applyFont="1" applyFill="1" applyBorder="1" applyAlignment="1">
      <alignment horizontal="center" vertical="center" wrapText="1"/>
    </xf>
    <xf numFmtId="0" fontId="3" fillId="4" borderId="8" xfId="4" applyFont="1" applyFill="1" applyBorder="1" applyAlignment="1">
      <alignment horizontal="center" vertical="center" wrapText="1"/>
    </xf>
    <xf numFmtId="0" fontId="3" fillId="4" borderId="6" xfId="4" applyFont="1" applyFill="1" applyBorder="1" applyAlignment="1">
      <alignment horizontal="center" vertical="center" wrapText="1"/>
    </xf>
    <xf numFmtId="0" fontId="1" fillId="4" borderId="37" xfId="4" applyFill="1" applyBorder="1" applyAlignment="1">
      <alignment wrapText="1"/>
    </xf>
    <xf numFmtId="0" fontId="1" fillId="4" borderId="38" xfId="4" applyFill="1" applyBorder="1" applyAlignment="1">
      <alignment wrapText="1"/>
    </xf>
    <xf numFmtId="0" fontId="1" fillId="4" borderId="39" xfId="4" applyFill="1" applyBorder="1" applyAlignment="1">
      <alignment wrapText="1"/>
    </xf>
    <xf numFmtId="0" fontId="1" fillId="4" borderId="20" xfId="4" applyFill="1" applyBorder="1" applyAlignment="1">
      <alignment wrapText="1"/>
    </xf>
    <xf numFmtId="0" fontId="1" fillId="4" borderId="0" xfId="4" applyFill="1" applyAlignment="1">
      <alignment wrapText="1"/>
    </xf>
    <xf numFmtId="0" fontId="1" fillId="4" borderId="40" xfId="4" applyFill="1" applyBorder="1" applyAlignment="1">
      <alignment wrapText="1"/>
    </xf>
    <xf numFmtId="0" fontId="1" fillId="0" borderId="0" xfId="4" applyAlignment="1">
      <alignment wrapText="1"/>
    </xf>
    <xf numFmtId="0" fontId="1" fillId="0" borderId="40" xfId="4" applyBorder="1" applyAlignment="1">
      <alignment wrapText="1"/>
    </xf>
    <xf numFmtId="0" fontId="1" fillId="4" borderId="20" xfId="4" applyFill="1" applyBorder="1" applyAlignment="1">
      <alignment horizontal="left" vertical="top" wrapText="1"/>
    </xf>
    <xf numFmtId="0" fontId="1" fillId="4" borderId="0" xfId="4" applyFill="1" applyAlignment="1">
      <alignment horizontal="left" vertical="top" wrapText="1"/>
    </xf>
    <xf numFmtId="0" fontId="1" fillId="4" borderId="40" xfId="4" applyFill="1" applyBorder="1" applyAlignment="1">
      <alignment horizontal="left" vertical="top" wrapText="1"/>
    </xf>
    <xf numFmtId="0" fontId="1" fillId="0" borderId="28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29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 wrapText="1"/>
    </xf>
    <xf numFmtId="0" fontId="2" fillId="0" borderId="35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36" xfId="1" applyFont="1" applyBorder="1" applyAlignment="1">
      <alignment horizontal="center" vertical="center" wrapText="1"/>
    </xf>
    <xf numFmtId="0" fontId="3" fillId="0" borderId="22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23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9" fillId="6" borderId="20" xfId="1" applyFont="1" applyFill="1" applyBorder="1" applyAlignment="1">
      <alignment horizontal="center" vertical="center" wrapText="1"/>
    </xf>
    <xf numFmtId="0" fontId="9" fillId="6" borderId="0" xfId="1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wrapText="1"/>
    </xf>
    <xf numFmtId="0" fontId="4" fillId="2" borderId="0" xfId="1" applyFont="1" applyFill="1" applyBorder="1" applyAlignment="1">
      <alignment horizontal="center" wrapText="1"/>
    </xf>
    <xf numFmtId="0" fontId="12" fillId="6" borderId="28" xfId="1" applyFont="1" applyFill="1" applyBorder="1" applyAlignment="1" applyProtection="1">
      <alignment horizontal="center" vertical="center"/>
    </xf>
    <xf numFmtId="0" fontId="12" fillId="6" borderId="3" xfId="1" applyFont="1" applyFill="1" applyBorder="1" applyAlignment="1" applyProtection="1">
      <alignment horizontal="center" vertical="center"/>
    </xf>
    <xf numFmtId="0" fontId="12" fillId="6" borderId="29" xfId="1" applyFont="1" applyFill="1" applyBorder="1" applyAlignment="1" applyProtection="1">
      <alignment horizontal="center" vertical="center"/>
    </xf>
    <xf numFmtId="0" fontId="10" fillId="2" borderId="1" xfId="1" applyFont="1" applyFill="1" applyBorder="1" applyAlignment="1" applyProtection="1">
      <alignment horizontal="left" vertical="center" wrapText="1"/>
    </xf>
    <xf numFmtId="0" fontId="3" fillId="5" borderId="30" xfId="1" applyFont="1" applyFill="1" applyBorder="1" applyAlignment="1" applyProtection="1">
      <alignment horizontal="center" vertical="center" wrapText="1"/>
    </xf>
    <xf numFmtId="0" fontId="3" fillId="5" borderId="31" xfId="1" applyFont="1" applyFill="1" applyBorder="1" applyAlignment="1" applyProtection="1">
      <alignment horizontal="center" vertical="center" wrapText="1"/>
    </xf>
    <xf numFmtId="0" fontId="1" fillId="0" borderId="32" xfId="1" applyBorder="1" applyAlignment="1" applyProtection="1">
      <alignment vertical="center"/>
    </xf>
    <xf numFmtId="0" fontId="12" fillId="6" borderId="33" xfId="1" applyFont="1" applyFill="1" applyBorder="1" applyAlignment="1" applyProtection="1">
      <alignment horizontal="center" vertical="center"/>
    </xf>
    <xf numFmtId="0" fontId="12" fillId="6" borderId="0" xfId="1" applyFont="1" applyFill="1" applyAlignment="1" applyProtection="1">
      <alignment horizontal="center" vertical="center"/>
    </xf>
    <xf numFmtId="0" fontId="1" fillId="0" borderId="1" xfId="1" applyBorder="1" applyAlignment="1" applyProtection="1">
      <alignment horizontal="center" vertical="center" wrapText="1"/>
    </xf>
  </cellXfs>
  <cellStyles count="5">
    <cellStyle name="Monétaire 2" xfId="3" xr:uid="{8FB1BE84-84EC-4420-B35B-CE233A7AB641}"/>
    <cellStyle name="Normal" xfId="0" builtinId="0"/>
    <cellStyle name="Normal 2" xfId="1" xr:uid="{859203D5-019B-4AB4-AD0F-775DB1DF0652}"/>
    <cellStyle name="Normal 2 2 2" xfId="2" xr:uid="{978F45CE-EC3D-4E7D-BC75-2441B74B3381}"/>
    <cellStyle name="Normal 2 2 2 2" xfId="4" xr:uid="{08C11C9E-0526-424B-91EC-40E98550F0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3</xdr:col>
      <xdr:colOff>406400</xdr:colOff>
      <xdr:row>4</xdr:row>
      <xdr:rowOff>152400</xdr:rowOff>
    </xdr:to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7E876129-8770-4C8C-BAC2-01F8FD61C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53682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</xdr:colOff>
      <xdr:row>5</xdr:row>
      <xdr:rowOff>0</xdr:rowOff>
    </xdr:from>
    <xdr:to>
      <xdr:col>9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B521FDB6-2E23-46D8-BAC8-4505FCBF5344}"/>
            </a:ext>
          </a:extLst>
        </xdr:cNvPr>
        <xdr:cNvSpPr>
          <a:spLocks noChangeShapeType="1"/>
        </xdr:cNvSpPr>
      </xdr:nvSpPr>
      <xdr:spPr bwMode="auto">
        <a:xfrm>
          <a:off x="9525" y="806450"/>
          <a:ext cx="67532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CA957949-4746-46CD-802E-00AB98BB75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FFF3327F-FF48-4A44-8431-6172B5BCDD7B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A103ED61-0561-41EF-9EFB-30F4FBC15D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B473AF45-52FB-40EB-96E2-0BACB84F2FA7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67140F4F-0CCB-499D-B440-4296F380AF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816B0AD7-B35C-49DA-A9CF-F4C6B69B67F5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AB3FAF35-D269-40F9-B3E4-18B27D6AA7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EDDDDD2D-47B3-41C2-8B80-D8EBE18917BB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E2A29BCA-EDCC-45C9-95AB-0688C67E7F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286463C-7212-41C3-A688-572131D0C7CC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94660D52-E171-4072-B9AD-C8A97E3DA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C0718DFF-AB28-43F1-92C6-9182A283EBE9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5CD89DC8-139A-4E26-8AA7-8D1EAFF590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7B815EC9-779D-43BE-B683-22FD664362FB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85725</xdr:colOff>
      <xdr:row>0</xdr:row>
      <xdr:rowOff>95250</xdr:rowOff>
    </xdr:from>
    <xdr:ext cx="1485900" cy="466725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16F3EF90-9ABE-4DBA-8883-5C1A7D92F6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148590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47625</xdr:rowOff>
    </xdr:from>
    <xdr:to>
      <xdr:col>2</xdr:col>
      <xdr:colOff>297143</xdr:colOff>
      <xdr:row>0</xdr:row>
      <xdr:rowOff>599328</xdr:rowOff>
    </xdr:to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085A0FFA-AE55-4DA0-966F-43AC06892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7625"/>
          <a:ext cx="1798918" cy="5580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28575</xdr:rowOff>
    </xdr:from>
    <xdr:to>
      <xdr:col>4</xdr:col>
      <xdr:colOff>114300</xdr:colOff>
      <xdr:row>4</xdr:row>
      <xdr:rowOff>142875</xdr:rowOff>
    </xdr:to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C6CC886A-04B0-45BE-9E15-7D8DD02303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28575"/>
          <a:ext cx="252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3A825B54-FCC3-4842-931E-A0BDD738F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39BAA4F9-A09F-4D86-8748-A12A70E6B0F3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01127FC1-B169-4A52-A7F9-7B7B70255D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5D95AE17-C031-4CA9-9E25-9EE7F50E6395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3CCC891C-4F8F-449C-A101-EB9433D13F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FE1A3EB8-FB2E-4CB2-9331-D332B92B058D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31F60A45-1AD7-4C8E-B5A0-408A900E86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755A7DA7-6F63-44AD-9719-4E74103485BC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EF41CE44-DCCE-4A80-931E-4D7741C102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2C89371B-4536-43B8-BEB2-743DED3CEC4F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ydroquebec.sharepoint.com/Users/df2899/AppData/Roaming/OpenText/OTEdit/EC_hdlz/c194563674/17033020_FS_Rev_0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lz.hydro.qc.ca/lzdav/nodes/323959475/Lignes%20de%20servi.xlsx" TargetMode="External"/><Relationship Id="rId1" Type="http://schemas.openxmlformats.org/officeDocument/2006/relationships/externalLinkPath" Target="https://lz.hydro.qc.ca/lzdav/nodes/323959475/Lignes%20de%20serv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ydroquebec.sharepoint.com/Users/df9035/Desktop/FS%20Rev%200(Prix%20Unitaire%20et%20Taux%20Horaire_Z1%20Z2)%202018%2002%2009.xls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h.hydro.qc.ca/Users/da6242/AppData/Local/Microsoft/Windows/Temporary%20Internet%20Files/Content.Outlook/RBDO2RO0/Copie%20de%20FS%20Rev%200(Unitaire%20et%20forfaitaire_postes%20et%20lignes_Z1%20Z2)%202017%2003%20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entification"/>
      <sheetName val="FS globale"/>
      <sheetName val="Liste des modifications"/>
      <sheetName val="Poste 10"/>
      <sheetName val="Liste des RDT"/>
      <sheetName val="Compte rendu qualifications"/>
      <sheetName val="Sous-traitance"/>
      <sheetName val="Programme travaux - LIGNES"/>
      <sheetName val="Plan Qualité"/>
      <sheetName val="Détails supp. - LIGNES"/>
      <sheetName val="SST-Registre des risques"/>
      <sheetName val="SST-Matrice"/>
      <sheetName val="SST-Liste des facteurs"/>
      <sheetName val="SST-EXEMPLE registre"/>
      <sheetName val="Renseignements Trav"/>
    </sheetNames>
    <sheetDataSet>
      <sheetData sheetId="0">
        <row r="3">
          <cell r="F3" t="str">
            <v>Appel de propositions:</v>
          </cell>
        </row>
      </sheetData>
      <sheetData sheetId="1">
        <row r="12">
          <cell r="B12">
            <v>0</v>
          </cell>
        </row>
        <row r="13">
          <cell r="B13">
            <v>0</v>
          </cell>
        </row>
        <row r="14">
          <cell r="B14">
            <v>0</v>
          </cell>
          <cell r="F14">
            <v>0</v>
          </cell>
        </row>
        <row r="15">
          <cell r="B15">
            <v>0</v>
          </cell>
        </row>
        <row r="17">
          <cell r="C17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A3" t="str">
            <v>1. Électricité</v>
          </cell>
          <cell r="B3" t="str">
            <v>1. Possibilité d'être dans la trajectoire d'un équipement (coincement, écrasement, heurt, etc.)</v>
          </cell>
          <cell r="C3" t="str">
            <v>1. Plaie superficielle (lacération)</v>
          </cell>
        </row>
        <row r="4">
          <cell r="A4" t="str">
            <v>2. Équipement / pièce en mouvement</v>
          </cell>
          <cell r="B4" t="str">
            <v>2. Possibilité de manipuler / toucher une pièce coupante</v>
          </cell>
          <cell r="C4" t="str">
            <v>2. Plaie profonde (lacération)</v>
          </cell>
        </row>
        <row r="5">
          <cell r="A5" t="str">
            <v>3. Équipement mobile en mouvement</v>
          </cell>
          <cell r="B5" t="str">
            <v>3. Possibilité d'effondrement, d'éboulement</v>
          </cell>
          <cell r="C5" t="str">
            <v>3. Coincement, écrasement</v>
          </cell>
        </row>
        <row r="6">
          <cell r="A6" t="str">
            <v xml:space="preserve">4. Équipement avec charge en mouvement </v>
          </cell>
          <cell r="B6" t="str">
            <v>4. Possibilité de chute</v>
          </cell>
          <cell r="C6" t="str">
            <v>4. Contusion</v>
          </cell>
        </row>
        <row r="7">
          <cell r="A7" t="str">
            <v>5. Circulation routière</v>
          </cell>
          <cell r="B7" t="str">
            <v>5. Possibilité de trébucher ou de glisser</v>
          </cell>
          <cell r="C7" t="str">
            <v>5. Fracture</v>
          </cell>
        </row>
        <row r="8">
          <cell r="A8" t="str">
            <v>6. Encombrement du plancher ou du terrain</v>
          </cell>
          <cell r="B8" t="str">
            <v>6. Possibilité d'entrer en contact avec une surface rugueuse  (abrasive)</v>
          </cell>
          <cell r="C8" t="str">
            <v>6. Maux de dos</v>
          </cell>
        </row>
        <row r="9">
          <cell r="A9" t="str">
            <v>7. Surface déformée, glissante, rugueuse, escarpée (terrain)</v>
          </cell>
          <cell r="B9" t="str">
            <v>7. Niveau de bruit excédant 85dB</v>
          </cell>
          <cell r="C9" t="str">
            <v>7. LMS - Lésion musculo-squelettique</v>
          </cell>
        </row>
        <row r="10">
          <cell r="A10" t="str">
            <v>8. Vibrations</v>
          </cell>
          <cell r="B10" t="str">
            <v>8. Possibilité de se brûler</v>
          </cell>
          <cell r="C10" t="str">
            <v>8. Engelure</v>
          </cell>
        </row>
        <row r="11">
          <cell r="A11" t="str">
            <v>9. Bruit</v>
          </cell>
          <cell r="B11" t="str">
            <v>9. Explosion</v>
          </cell>
          <cell r="C11" t="str">
            <v xml:space="preserve">9. Brûlure </v>
          </cell>
        </row>
        <row r="12">
          <cell r="A12" t="str">
            <v>10. Espace restreint / Accès difficile</v>
          </cell>
          <cell r="B12" t="str">
            <v>10. Exposition aux radiations</v>
          </cell>
          <cell r="C12" t="str">
            <v>10. Intoxication</v>
          </cell>
        </row>
        <row r="13">
          <cell r="A13" t="str">
            <v>11. Espace confiné (espace clos)</v>
          </cell>
          <cell r="B13" t="str">
            <v>11. Exposition au froid ou à la chaleur</v>
          </cell>
          <cell r="C13" t="str">
            <v>11. Piqûre, morsure</v>
          </cell>
        </row>
        <row r="14">
          <cell r="A14" t="str">
            <v>12. Équipement ou pièce ou outil pointus / coupants</v>
          </cell>
          <cell r="B14" t="str">
            <v>12.  Possibilité d'être enseveli</v>
          </cell>
          <cell r="C14" t="str">
            <v>12. Corps étranger</v>
          </cell>
        </row>
        <row r="15">
          <cell r="A15" t="str">
            <v>13. Chute de matériel, d'objet</v>
          </cell>
          <cell r="B15" t="str">
            <v>13. Possibilité de se faire frapper par un véhicule en mouvement</v>
          </cell>
          <cell r="C15" t="str">
            <v>13. Irritation, maladie cutanée</v>
          </cell>
        </row>
        <row r="16">
          <cell r="A16" t="str">
            <v>14. Instabilité  (renversement d'équipements ou de matériaux)</v>
          </cell>
          <cell r="B16" t="str">
            <v>14. Possibilité d'entrer en contact avec une source d'énergie</v>
          </cell>
          <cell r="C16" t="str">
            <v>14. Électrisation</v>
          </cell>
        </row>
        <row r="17">
          <cell r="A17" t="str">
            <v>15. Éclairage</v>
          </cell>
          <cell r="B17" t="str">
            <v>15. Possibilité d'être dans la trajectoire d'une pièce ou d'un objet en mouvement</v>
          </cell>
          <cell r="C17" t="str">
            <v>15. Électrocution</v>
          </cell>
        </row>
        <row r="18">
          <cell r="A18" t="str">
            <v>16. Gravité (hauteur, hélicoptère, travaux superposés)</v>
          </cell>
          <cell r="B18" t="str">
            <v>16. Possibilité d'être en contact ou de manipuler un produit chimique</v>
          </cell>
          <cell r="C18" t="str">
            <v>16.  Hypothermie, hyperthermie, coup de chaleur</v>
          </cell>
        </row>
        <row r="19">
          <cell r="A19" t="str">
            <v>17. Feu</v>
          </cell>
          <cell r="B19" t="str">
            <v>17. Possibilité d'inhalation</v>
          </cell>
          <cell r="C19" t="str">
            <v>17. Flash aux yeux</v>
          </cell>
        </row>
        <row r="20">
          <cell r="A20" t="str">
            <v>18. Contrainte thermique (froid, chaleur)</v>
          </cell>
          <cell r="B20" t="str">
            <v>18. Risque de noyade</v>
          </cell>
          <cell r="C20" t="str">
            <v>18. Asphyxie</v>
          </cell>
        </row>
        <row r="21">
          <cell r="A21" t="str">
            <v>19. Projection de particules et/ou éclaboussures</v>
          </cell>
          <cell r="B21" t="str">
            <v>19. Absence de communications, impossible de demander de l’assistance</v>
          </cell>
          <cell r="C21" t="str">
            <v>19. Perte de conscience</v>
          </cell>
        </row>
        <row r="22">
          <cell r="A22" t="str">
            <v>20. Eau</v>
          </cell>
          <cell r="B22" t="str">
            <v>20.  Phénomènes naturels (orage, foudre, glissement de terrain, etc.)</v>
          </cell>
          <cell r="C22" t="str">
            <v>20. Noyade</v>
          </cell>
        </row>
        <row r="23">
          <cell r="A23" t="str">
            <v xml:space="preserve">21. Glace </v>
          </cell>
          <cell r="B23" t="str">
            <v>21. Diminution de l’attention, du jugement et des performances mentales</v>
          </cell>
          <cell r="C23" t="str">
            <v>21. Maladie professionnelle</v>
          </cell>
        </row>
        <row r="24">
          <cell r="A24" t="str">
            <v>22. Pression hyperbare</v>
          </cell>
          <cell r="B24" t="str">
            <v>22. Présence du public</v>
          </cell>
          <cell r="C24" t="str">
            <v>22. Perte auditive</v>
          </cell>
        </row>
        <row r="25">
          <cell r="A25" t="str">
            <v>23. Rayonnement (laser, micro-ondes, rayons X, flash...)</v>
          </cell>
          <cell r="B25" t="str">
            <v>23. Jeunes et nouveaux travailleurs</v>
          </cell>
          <cell r="C25" t="str">
            <v>23. Amputation</v>
          </cell>
        </row>
        <row r="26">
          <cell r="A26" t="str">
            <v>24. Produit chimique (matières fibreuses, gaz, poussières…)</v>
          </cell>
          <cell r="B26" t="str">
            <v>24. Possibilité d'être contaminé</v>
          </cell>
          <cell r="C26" t="str">
            <v>24. Mortalité</v>
          </cell>
        </row>
        <row r="27">
          <cell r="A27" t="str">
            <v>25. Animaux, insectes</v>
          </cell>
          <cell r="B27" t="str">
            <v>25. Possibilité d'exposition aux vibrations</v>
          </cell>
          <cell r="C27" t="str">
            <v>25. Dommages matériels</v>
          </cell>
        </row>
        <row r="28">
          <cell r="A28" t="str">
            <v>26. Contamination biologique</v>
          </cell>
          <cell r="B28" t="str">
            <v>26. Possibilité d'agression</v>
          </cell>
          <cell r="C28" t="str">
            <v>26. Irritation</v>
          </cell>
        </row>
        <row r="29">
          <cell r="A29" t="str">
            <v>27. Soulever, tirer, pousser / Ergonomie</v>
          </cell>
          <cell r="B29" t="str">
            <v>27. Manipulation / positionnement inadéquats</v>
          </cell>
          <cell r="C29" t="str">
            <v>27. Aggravation de la blessure ou des dommages</v>
          </cell>
        </row>
        <row r="30">
          <cell r="A30" t="str">
            <v>28. Fatigue</v>
          </cell>
          <cell r="B30" t="str">
            <v>28. Manque de connaissances de la tâche, habileté inadéquate</v>
          </cell>
          <cell r="C30"/>
        </row>
        <row r="31">
          <cell r="A31" t="str">
            <v>29. Stress</v>
          </cell>
          <cell r="B31" t="str">
            <v>29. Attitude non-sécuritaire (interne ou externe)</v>
          </cell>
          <cell r="C31"/>
        </row>
        <row r="32">
          <cell r="A32" t="str">
            <v>30. Comportement</v>
          </cell>
          <cell r="B32" t="str">
            <v>30. Renversement de roulottes</v>
          </cell>
        </row>
        <row r="33">
          <cell r="A33" t="str">
            <v>31. Isolement</v>
          </cell>
          <cell r="B33" t="str">
            <v>31. Possibilité de présence de corps étrangers</v>
          </cell>
        </row>
        <row r="34">
          <cell r="A34" t="str">
            <v>32. Vent violent</v>
          </cell>
          <cell r="B34" t="str">
            <v>32. Entrer en contact avec …</v>
          </cell>
        </row>
        <row r="35">
          <cell r="A35" t="str">
            <v>33. Locomotive (train) en mouvement</v>
          </cell>
          <cell r="B35" t="str">
            <v>33. Délais pour accéder à la personne blessée</v>
          </cell>
        </row>
        <row r="36">
          <cell r="A36" t="str">
            <v>34. Sable et poussière</v>
          </cell>
          <cell r="B36" t="str">
            <v>34. Sécurité du réseau et du public</v>
          </cell>
        </row>
        <row r="37">
          <cell r="A37" t="str">
            <v>35. Mauvaise visibilité</v>
          </cell>
          <cell r="B37" t="str">
            <v>35. Libération spontanée d'énergie</v>
          </cell>
        </row>
        <row r="38">
          <cell r="A38" t="str">
            <v>36. Bris de câble</v>
          </cell>
        </row>
        <row r="39">
          <cell r="A39" t="str">
            <v>37. Défaillance mécanique</v>
          </cell>
        </row>
        <row r="40">
          <cell r="A40" t="str">
            <v>38. Travaux sous pression</v>
          </cell>
        </row>
        <row r="41">
          <cell r="A41" t="str">
            <v>39. Accumulation d'énergie dans enceinte</v>
          </cell>
        </row>
      </sheetData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structions"/>
      <sheetName val="manual_prop"/>
      <sheetName val="manual_costdriver"/>
      <sheetName val="__base_label"/>
      <sheetName val="__base_code"/>
      <sheetName val="style_rfx"/>
      <sheetName val="style_prop"/>
      <sheetName val="style_costdriver"/>
      <sheetName val="Colonnes"/>
      <sheetName val="Grilles"/>
      <sheetName val="Grille de prix"/>
      <sheetName val="Feuil1"/>
    </sheetNames>
    <sheetDataSet>
      <sheetData sheetId="0"/>
      <sheetData sheetId="1"/>
      <sheetData sheetId="2"/>
      <sheetData sheetId="3">
        <row r="2">
          <cell r="P2" t="str">
            <v>[ETC]</v>
          </cell>
        </row>
        <row r="3">
          <cell r="P3" t="str">
            <v>Acre</v>
          </cell>
        </row>
        <row r="4">
          <cell r="P4" t="str">
            <v>Années</v>
          </cell>
        </row>
        <row r="5">
          <cell r="P5" t="str">
            <v>Appareil</v>
          </cell>
        </row>
        <row r="6">
          <cell r="P6" t="str">
            <v>Boîte</v>
          </cell>
        </row>
        <row r="7">
          <cell r="P7" t="str">
            <v>Bouteille</v>
          </cell>
        </row>
        <row r="8">
          <cell r="P8" t="str">
            <v>Caisse</v>
          </cell>
        </row>
        <row r="9">
          <cell r="P9" t="str">
            <v>Caisson</v>
          </cell>
        </row>
        <row r="10">
          <cell r="P10" t="str">
            <v>Carton</v>
          </cell>
        </row>
        <row r="11">
          <cell r="P11" t="str">
            <v>Centilitre</v>
          </cell>
        </row>
        <row r="12">
          <cell r="P12" t="str">
            <v>Centimètre</v>
          </cell>
        </row>
        <row r="13">
          <cell r="P13" t="str">
            <v>cm2</v>
          </cell>
        </row>
        <row r="14">
          <cell r="P14" t="str">
            <v>cm3</v>
          </cell>
        </row>
        <row r="15">
          <cell r="P15" t="str">
            <v>cm3/s</v>
          </cell>
        </row>
        <row r="16">
          <cell r="P16" t="str">
            <v>Chaque</v>
          </cell>
        </row>
        <row r="17">
          <cell r="P17" t="str">
            <v>Client</v>
          </cell>
        </row>
        <row r="18">
          <cell r="P18" t="str">
            <v>Décimètre</v>
          </cell>
        </row>
        <row r="19">
          <cell r="P19" t="str">
            <v>Décim.cube</v>
          </cell>
        </row>
        <row r="20">
          <cell r="P20" t="str">
            <v>Degré</v>
          </cell>
        </row>
        <row r="21">
          <cell r="P21" t="str">
            <v>Dollar</v>
          </cell>
        </row>
        <row r="22">
          <cell r="P22" t="str">
            <v>Douzaine</v>
          </cell>
        </row>
        <row r="23">
          <cell r="P23" t="str">
            <v>Ensemble</v>
          </cell>
        </row>
        <row r="24">
          <cell r="P24" t="str">
            <v>Ens./endr.</v>
          </cell>
        </row>
        <row r="25">
          <cell r="P25" t="str">
            <v>Formulaire</v>
          </cell>
        </row>
        <row r="26">
          <cell r="P26" t="str">
            <v>Gallon GB</v>
          </cell>
        </row>
        <row r="27">
          <cell r="P27" t="str">
            <v>Gallons us</v>
          </cell>
        </row>
        <row r="28">
          <cell r="P28" t="str">
            <v>Gigaoctet</v>
          </cell>
        </row>
        <row r="29">
          <cell r="P29" t="str">
            <v>Gramme</v>
          </cell>
        </row>
        <row r="30">
          <cell r="P30" t="str">
            <v>Gramme or</v>
          </cell>
        </row>
        <row r="31">
          <cell r="P31" t="str">
            <v>g/cm3</v>
          </cell>
        </row>
        <row r="32">
          <cell r="P32" t="str">
            <v>g/l</v>
          </cell>
        </row>
        <row r="33">
          <cell r="P33" t="str">
            <v>g/m2</v>
          </cell>
        </row>
        <row r="34">
          <cell r="P34" t="str">
            <v>Grosse</v>
          </cell>
        </row>
        <row r="35">
          <cell r="P35" t="str">
            <v>Hectare</v>
          </cell>
        </row>
        <row r="36">
          <cell r="P36" t="str">
            <v>Hectolitre</v>
          </cell>
        </row>
        <row r="37">
          <cell r="P37" t="str">
            <v>Heure</v>
          </cell>
        </row>
        <row r="38">
          <cell r="P38" t="str">
            <v>Heures</v>
          </cell>
        </row>
        <row r="39">
          <cell r="P39" t="str">
            <v>Jerrican</v>
          </cell>
        </row>
        <row r="40">
          <cell r="P40" t="str">
            <v>Jours</v>
          </cell>
        </row>
        <row r="41">
          <cell r="P41" t="str">
            <v>Jours</v>
          </cell>
        </row>
        <row r="42">
          <cell r="P42" t="str">
            <v>Kilogramme</v>
          </cell>
        </row>
        <row r="43">
          <cell r="P43" t="str">
            <v>Kg/Heure</v>
          </cell>
        </row>
        <row r="44">
          <cell r="P44" t="str">
            <v>kg/m3</v>
          </cell>
        </row>
        <row r="45">
          <cell r="P45" t="str">
            <v>Kilomètre</v>
          </cell>
        </row>
        <row r="46">
          <cell r="P46" t="str">
            <v>km2</v>
          </cell>
        </row>
        <row r="47">
          <cell r="P47" t="str">
            <v>km/h</v>
          </cell>
        </row>
        <row r="48">
          <cell r="P48" t="str">
            <v>Kilonewton</v>
          </cell>
        </row>
        <row r="49">
          <cell r="P49" t="str">
            <v>kPa</v>
          </cell>
        </row>
        <row r="50">
          <cell r="P50" t="str">
            <v>kiloVolt</v>
          </cell>
        </row>
        <row r="51">
          <cell r="P51" t="str">
            <v>Kilovoltampère</v>
          </cell>
        </row>
        <row r="52">
          <cell r="P52" t="str">
            <v>KM 1PH A c</v>
          </cell>
        </row>
        <row r="53">
          <cell r="P53" t="str">
            <v>KM 1PH A r</v>
          </cell>
        </row>
        <row r="54">
          <cell r="P54" t="str">
            <v>KM 1PH SCc</v>
          </cell>
        </row>
        <row r="55">
          <cell r="P55" t="str">
            <v>KM 1PH SCr</v>
          </cell>
        </row>
        <row r="56">
          <cell r="P56" t="str">
            <v>KM 1PH S c</v>
          </cell>
        </row>
        <row r="57">
          <cell r="P57" t="str">
            <v>KM 1PH S r</v>
          </cell>
        </row>
        <row r="58">
          <cell r="P58" t="str">
            <v>KM 3PH A c</v>
          </cell>
        </row>
        <row r="59">
          <cell r="P59" t="str">
            <v>KM 3PH A r</v>
          </cell>
        </row>
        <row r="60">
          <cell r="P60" t="str">
            <v>KM 3PH SCc</v>
          </cell>
        </row>
        <row r="61">
          <cell r="P61" t="str">
            <v>KM 3PH SCr</v>
          </cell>
        </row>
        <row r="62">
          <cell r="P62" t="str">
            <v>KM 3PH S c</v>
          </cell>
        </row>
        <row r="63">
          <cell r="P63" t="str">
            <v>KM 3PH S r</v>
          </cell>
        </row>
        <row r="64">
          <cell r="P64" t="str">
            <v>Litre</v>
          </cell>
        </row>
        <row r="65">
          <cell r="P65" t="str">
            <v>Litre/sec</v>
          </cell>
        </row>
        <row r="66">
          <cell r="P66" t="str">
            <v>Livre US</v>
          </cell>
        </row>
        <row r="67">
          <cell r="P67" t="str">
            <v>Lot</v>
          </cell>
        </row>
        <row r="68">
          <cell r="P68" t="str">
            <v>Mètre</v>
          </cell>
        </row>
        <row r="69">
          <cell r="P69" t="str">
            <v>m2</v>
          </cell>
        </row>
        <row r="70">
          <cell r="P70" t="str">
            <v>m2/s</v>
          </cell>
        </row>
        <row r="71">
          <cell r="P71" t="str">
            <v>Mètre cube</v>
          </cell>
        </row>
        <row r="72">
          <cell r="P72" t="str">
            <v>M3/Heure</v>
          </cell>
        </row>
        <row r="73">
          <cell r="P73" t="str">
            <v>m3/s</v>
          </cell>
        </row>
        <row r="74">
          <cell r="P74" t="str">
            <v>m/s</v>
          </cell>
        </row>
        <row r="75">
          <cell r="P75" t="str">
            <v>m/s2</v>
          </cell>
        </row>
        <row r="76">
          <cell r="P76" t="str">
            <v>µg/l</v>
          </cell>
        </row>
        <row r="77">
          <cell r="P77" t="str">
            <v>µg/m3</v>
          </cell>
        </row>
        <row r="78">
          <cell r="P78" t="str">
            <v>Micromètre</v>
          </cell>
        </row>
        <row r="79">
          <cell r="P79" t="str">
            <v>µs</v>
          </cell>
        </row>
        <row r="80">
          <cell r="P80" t="str">
            <v>Mile</v>
          </cell>
        </row>
        <row r="81">
          <cell r="P81" t="str">
            <v>Mile car.</v>
          </cell>
        </row>
        <row r="82">
          <cell r="P82" t="str">
            <v>Millilitre</v>
          </cell>
        </row>
        <row r="83">
          <cell r="P83" t="str">
            <v>Milliers</v>
          </cell>
        </row>
        <row r="84">
          <cell r="P84" t="str">
            <v>mg</v>
          </cell>
        </row>
        <row r="85">
          <cell r="P85" t="str">
            <v>mg/l</v>
          </cell>
        </row>
        <row r="86">
          <cell r="P86" t="str">
            <v>mg/m3</v>
          </cell>
        </row>
        <row r="87">
          <cell r="P87" t="str">
            <v>Millimètre</v>
          </cell>
        </row>
        <row r="88">
          <cell r="P88" t="str">
            <v>mm2</v>
          </cell>
        </row>
        <row r="89">
          <cell r="P89" t="str">
            <v>mPa.s</v>
          </cell>
        </row>
        <row r="90">
          <cell r="P90" t="str">
            <v>ms</v>
          </cell>
        </row>
        <row r="91">
          <cell r="P91" t="str">
            <v>Minute</v>
          </cell>
        </row>
        <row r="92">
          <cell r="P92" t="str">
            <v>Mois</v>
          </cell>
        </row>
        <row r="93">
          <cell r="P93" t="str">
            <v>Nanomètre</v>
          </cell>
        </row>
        <row r="94">
          <cell r="P94" t="str">
            <v>ns</v>
          </cell>
        </row>
        <row r="95">
          <cell r="P95" t="str">
            <v>Once</v>
          </cell>
        </row>
        <row r="96">
          <cell r="P96" t="str">
            <v>Oz liq. US</v>
          </cell>
        </row>
        <row r="97">
          <cell r="P97" t="str">
            <v>Paire</v>
          </cell>
        </row>
        <row r="98">
          <cell r="P98" t="str">
            <v>Palette</v>
          </cell>
        </row>
        <row r="99">
          <cell r="P99" t="str">
            <v>Paquet</v>
          </cell>
        </row>
        <row r="100">
          <cell r="P100" t="str">
            <v>Par pièce</v>
          </cell>
        </row>
        <row r="101">
          <cell r="P101" t="str">
            <v>ppbillion</v>
          </cell>
        </row>
        <row r="102">
          <cell r="P102" t="str">
            <v>ppmrd</v>
          </cell>
        </row>
        <row r="103">
          <cell r="P103" t="str">
            <v>ppm</v>
          </cell>
        </row>
        <row r="104">
          <cell r="P104" t="str">
            <v>Pascal.sec</v>
          </cell>
        </row>
        <row r="105">
          <cell r="P105" t="str">
            <v>ps</v>
          </cell>
        </row>
        <row r="106">
          <cell r="P106" t="str">
            <v>Un</v>
          </cell>
        </row>
        <row r="107">
          <cell r="P107" t="str">
            <v>Pied</v>
          </cell>
        </row>
        <row r="108">
          <cell r="P108" t="str">
            <v>Pieds car.</v>
          </cell>
        </row>
        <row r="109">
          <cell r="P109" t="str">
            <v>Pieds cube</v>
          </cell>
        </row>
        <row r="110">
          <cell r="P110" t="str">
            <v>Pinte US l</v>
          </cell>
        </row>
        <row r="111">
          <cell r="P111" t="str">
            <v>Point</v>
          </cell>
        </row>
        <row r="112">
          <cell r="P112" t="str">
            <v>Portée</v>
          </cell>
        </row>
        <row r="113">
          <cell r="P113" t="str">
            <v>Poteau</v>
          </cell>
        </row>
        <row r="114">
          <cell r="P114" t="str">
            <v>Pouce</v>
          </cell>
        </row>
        <row r="115">
          <cell r="P115" t="str">
            <v>Pouce car.</v>
          </cell>
        </row>
        <row r="116">
          <cell r="P116" t="str">
            <v>Pouce cube</v>
          </cell>
        </row>
        <row r="117">
          <cell r="P117" t="str">
            <v>Pourcent</v>
          </cell>
        </row>
        <row r="118">
          <cell r="P118" t="str">
            <v>Pourmille</v>
          </cell>
        </row>
        <row r="119">
          <cell r="P119" t="str">
            <v>Quart US l</v>
          </cell>
        </row>
        <row r="120">
          <cell r="P120" t="str">
            <v>Rouleau</v>
          </cell>
        </row>
        <row r="121">
          <cell r="P121" t="str">
            <v>Sac</v>
          </cell>
        </row>
        <row r="122">
          <cell r="P122" t="str">
            <v>[SAN]</v>
          </cell>
        </row>
        <row r="123">
          <cell r="P123" t="str">
            <v>Semaines</v>
          </cell>
        </row>
        <row r="124">
          <cell r="P124" t="str">
            <v>Structure</v>
          </cell>
        </row>
        <row r="125">
          <cell r="P125" t="str">
            <v>Tablette</v>
          </cell>
        </row>
        <row r="126">
          <cell r="P126" t="str">
            <v>Tambour</v>
          </cell>
        </row>
        <row r="127">
          <cell r="P127" t="str">
            <v>Tonne</v>
          </cell>
        </row>
        <row r="128">
          <cell r="P128" t="str">
            <v>Tonne US</v>
          </cell>
        </row>
        <row r="129">
          <cell r="P129" t="str">
            <v>Transfo</v>
          </cell>
        </row>
        <row r="130">
          <cell r="P130" t="str">
            <v>Uc</v>
          </cell>
        </row>
        <row r="131">
          <cell r="P131" t="str">
            <v>Uté puiss.</v>
          </cell>
        </row>
        <row r="132">
          <cell r="P132" t="str">
            <v>Verge</v>
          </cell>
        </row>
        <row r="133">
          <cell r="P133" t="str">
            <v>Verge car.</v>
          </cell>
        </row>
        <row r="134">
          <cell r="P134" t="str">
            <v>Verge cube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 globale"/>
      <sheetName val="FS partielle"/>
      <sheetName val="Liste des modifications"/>
      <sheetName val="Poste 10"/>
      <sheetName val="Qualif"/>
      <sheetName val="Sous-traitance"/>
      <sheetName val="Renseignements Trav"/>
      <sheetName val="Renseignements S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 globale"/>
      <sheetName val="FS partielle"/>
      <sheetName val="Liste des modifications"/>
      <sheetName val="Poste 10"/>
      <sheetName val="Poste 10 (direct+ind dét.)"/>
      <sheetName val="Poste 10 (direct + ind total)"/>
      <sheetName val="Capacité de réalisation "/>
      <sheetName val="Prix unitaires fermes_Ligne"/>
      <sheetName val="Liste des RDT"/>
      <sheetName val="Qualif_Ligne&amp;Déb."/>
      <sheetName val="Qualif"/>
      <sheetName val="Programme_Ligne&amp;Déb."/>
      <sheetName val="Programme"/>
      <sheetName val="Sous-traitance"/>
      <sheetName val="Détails supp. requis_Ligne"/>
      <sheetName val="Détails supp. requis_Déb."/>
      <sheetName val="Prév. occ. camp."/>
      <sheetName val="SST-Registre des risques"/>
      <sheetName val="SST-Matrice"/>
      <sheetName val="SST-Liste des facteurs"/>
      <sheetName val="SST-EXEMPLE registre"/>
      <sheetName val="Feuil10"/>
      <sheetName val="Quest SST 2"/>
      <sheetName val="Quest SST 3"/>
      <sheetName val="Quest SST 4"/>
      <sheetName val="Quest SST 5"/>
      <sheetName val="Quest SST 6"/>
      <sheetName val="Quest SST 7"/>
      <sheetName val="Quest SST 8"/>
      <sheetName val="Renseignements Trav"/>
      <sheetName val="Renseignements S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3C2E0-619E-482F-8C96-097677A6B1F5}">
  <dimension ref="A1:I36"/>
  <sheetViews>
    <sheetView showGridLines="0" tabSelected="1" workbookViewId="0">
      <selection activeCell="B11" sqref="B11:I11"/>
    </sheetView>
  </sheetViews>
  <sheetFormatPr baseColWidth="10" defaultColWidth="9.1796875" defaultRowHeight="12.5" x14ac:dyDescent="0.35"/>
  <cols>
    <col min="1" max="1" width="12" style="44" customWidth="1"/>
    <col min="2" max="2" width="7.54296875" style="44" customWidth="1"/>
    <col min="3" max="4" width="11.453125" style="44" customWidth="1"/>
    <col min="5" max="5" width="8.54296875" style="44" customWidth="1"/>
    <col min="6" max="256" width="11.453125" style="44" customWidth="1"/>
    <col min="257" max="16384" width="9.1796875" style="44"/>
  </cols>
  <sheetData>
    <row r="1" spans="1:9" x14ac:dyDescent="0.35">
      <c r="A1" s="43"/>
      <c r="B1" s="43"/>
      <c r="C1" s="43"/>
      <c r="E1" s="43"/>
      <c r="F1" s="43" t="s">
        <v>0</v>
      </c>
      <c r="G1" s="43"/>
    </row>
    <row r="2" spans="1:9" x14ac:dyDescent="0.35">
      <c r="A2" s="43"/>
      <c r="B2" s="43"/>
      <c r="C2" s="43"/>
      <c r="E2" s="43"/>
      <c r="F2" s="43" t="s">
        <v>85</v>
      </c>
      <c r="G2" s="43"/>
    </row>
    <row r="3" spans="1:9" ht="13" x14ac:dyDescent="0.35">
      <c r="A3" s="43"/>
      <c r="B3" s="43"/>
      <c r="C3" s="43"/>
      <c r="E3" s="43"/>
      <c r="F3" s="43" t="s">
        <v>8</v>
      </c>
      <c r="G3" s="43"/>
      <c r="H3" s="45"/>
    </row>
    <row r="4" spans="1:9" ht="13" x14ac:dyDescent="0.35">
      <c r="A4" s="43"/>
      <c r="B4" s="43"/>
      <c r="C4" s="43"/>
      <c r="D4" s="43"/>
      <c r="E4" s="43"/>
      <c r="F4" s="45"/>
      <c r="G4" s="43"/>
    </row>
    <row r="5" spans="1:9" x14ac:dyDescent="0.35">
      <c r="A5" s="43"/>
      <c r="B5" s="43"/>
      <c r="C5" s="43"/>
      <c r="D5" s="43"/>
      <c r="E5" s="43"/>
      <c r="F5" s="43"/>
      <c r="G5" s="43"/>
    </row>
    <row r="6" spans="1:9" x14ac:dyDescent="0.35">
      <c r="A6" s="43"/>
      <c r="B6" s="43"/>
      <c r="C6" s="43"/>
      <c r="D6" s="43"/>
      <c r="E6" s="43"/>
      <c r="F6" s="43"/>
      <c r="G6" s="43"/>
    </row>
    <row r="7" spans="1:9" ht="35.5" customHeight="1" x14ac:dyDescent="0.35">
      <c r="A7" s="45" t="s">
        <v>1</v>
      </c>
      <c r="B7" s="83" t="s">
        <v>103</v>
      </c>
      <c r="C7" s="83"/>
      <c r="D7" s="83"/>
      <c r="E7" s="83"/>
      <c r="F7" s="83"/>
      <c r="G7" s="83"/>
      <c r="H7" s="83"/>
      <c r="I7" s="83"/>
    </row>
    <row r="8" spans="1:9" s="52" customFormat="1" ht="12" customHeight="1" x14ac:dyDescent="0.35">
      <c r="A8" s="50"/>
      <c r="B8" s="51"/>
      <c r="C8" s="51"/>
      <c r="D8" s="51"/>
      <c r="E8" s="51"/>
      <c r="F8" s="51"/>
      <c r="G8" s="51"/>
      <c r="H8" s="51"/>
      <c r="I8" s="51"/>
    </row>
    <row r="9" spans="1:9" ht="25" customHeight="1" x14ac:dyDescent="0.35">
      <c r="A9" s="45" t="s">
        <v>92</v>
      </c>
      <c r="B9" s="87" t="s">
        <v>85</v>
      </c>
      <c r="C9" s="88"/>
      <c r="D9" s="88"/>
      <c r="E9" s="88"/>
      <c r="F9" s="88"/>
      <c r="G9" s="88"/>
      <c r="H9" s="88"/>
      <c r="I9" s="89"/>
    </row>
    <row r="10" spans="1:9" ht="15.75" customHeight="1" x14ac:dyDescent="0.35">
      <c r="A10" s="45"/>
      <c r="B10" s="46"/>
      <c r="C10" s="46"/>
      <c r="D10" s="46"/>
      <c r="E10" s="46"/>
      <c r="F10" s="46"/>
      <c r="G10" s="46"/>
      <c r="H10" s="46"/>
      <c r="I10" s="46"/>
    </row>
    <row r="11" spans="1:9" ht="22.75" customHeight="1" x14ac:dyDescent="0.35">
      <c r="A11" s="45" t="s">
        <v>3</v>
      </c>
      <c r="B11" s="84"/>
      <c r="C11" s="84"/>
      <c r="D11" s="84"/>
      <c r="E11" s="84"/>
      <c r="F11" s="84"/>
      <c r="G11" s="84"/>
      <c r="H11" s="84"/>
      <c r="I11" s="84"/>
    </row>
    <row r="12" spans="1:9" ht="22.75" customHeight="1" x14ac:dyDescent="0.35">
      <c r="A12" s="45" t="s">
        <v>4</v>
      </c>
      <c r="B12" s="85"/>
      <c r="C12" s="85"/>
      <c r="D12" s="85"/>
      <c r="E12" s="85"/>
      <c r="F12" s="85"/>
      <c r="G12" s="85"/>
      <c r="H12" s="85"/>
      <c r="I12" s="85"/>
    </row>
    <row r="13" spans="1:9" ht="22.75" customHeight="1" x14ac:dyDescent="0.35">
      <c r="A13" s="45" t="s">
        <v>5</v>
      </c>
      <c r="B13" s="86"/>
      <c r="C13" s="86"/>
      <c r="D13" s="86"/>
      <c r="E13" s="86"/>
      <c r="F13" s="86"/>
      <c r="G13" s="86"/>
      <c r="H13" s="86"/>
      <c r="I13" s="86"/>
    </row>
    <row r="14" spans="1:9" ht="22.75" customHeight="1" x14ac:dyDescent="0.35">
      <c r="A14" s="45" t="s">
        <v>6</v>
      </c>
      <c r="B14" s="86"/>
      <c r="C14" s="86"/>
      <c r="D14" s="86"/>
      <c r="E14" s="86"/>
      <c r="F14" s="86"/>
      <c r="G14" s="86"/>
      <c r="H14" s="86"/>
      <c r="I14" s="86"/>
    </row>
    <row r="15" spans="1:9" ht="15" customHeight="1" x14ac:dyDescent="0.35">
      <c r="A15" s="45"/>
    </row>
    <row r="16" spans="1:9" ht="42.75" customHeight="1" x14ac:dyDescent="0.35">
      <c r="A16" s="82" t="s">
        <v>7</v>
      </c>
      <c r="B16" s="82"/>
      <c r="C16" s="82"/>
      <c r="D16" s="82"/>
      <c r="E16" s="82"/>
      <c r="F16" s="82"/>
      <c r="G16" s="82"/>
      <c r="H16" s="82"/>
      <c r="I16" s="82"/>
    </row>
    <row r="17" spans="1:7" x14ac:dyDescent="0.35">
      <c r="A17" s="43"/>
      <c r="B17" s="43"/>
      <c r="C17" s="43"/>
      <c r="D17" s="43"/>
      <c r="E17" s="43"/>
      <c r="F17" s="43"/>
      <c r="G17" s="43"/>
    </row>
    <row r="18" spans="1:7" x14ac:dyDescent="0.35">
      <c r="A18" s="43"/>
      <c r="B18" s="43"/>
      <c r="C18" s="43"/>
      <c r="D18" s="43"/>
      <c r="E18" s="43"/>
      <c r="F18" s="43"/>
      <c r="G18" s="43"/>
    </row>
    <row r="19" spans="1:7" x14ac:dyDescent="0.35">
      <c r="A19" s="43"/>
      <c r="B19" s="43"/>
      <c r="C19" s="43"/>
      <c r="D19" s="43"/>
      <c r="E19" s="43"/>
      <c r="F19" s="43"/>
      <c r="G19" s="43"/>
    </row>
    <row r="20" spans="1:7" x14ac:dyDescent="0.35">
      <c r="A20" s="43"/>
      <c r="B20" s="43"/>
      <c r="C20" s="43"/>
      <c r="D20" s="43"/>
      <c r="E20" s="43"/>
      <c r="F20" s="43"/>
      <c r="G20" s="43"/>
    </row>
    <row r="21" spans="1:7" x14ac:dyDescent="0.35">
      <c r="A21" s="43"/>
      <c r="B21" s="43"/>
      <c r="C21" s="43"/>
      <c r="D21" s="43"/>
      <c r="E21" s="43"/>
      <c r="F21" s="43"/>
      <c r="G21" s="43"/>
    </row>
    <row r="22" spans="1:7" x14ac:dyDescent="0.35">
      <c r="A22" s="43"/>
      <c r="B22" s="43"/>
      <c r="C22" s="43"/>
      <c r="D22" s="43"/>
      <c r="E22" s="43"/>
      <c r="F22" s="43"/>
      <c r="G22" s="43"/>
    </row>
    <row r="23" spans="1:7" x14ac:dyDescent="0.35">
      <c r="A23" s="43"/>
      <c r="B23" s="43"/>
      <c r="C23" s="43"/>
      <c r="D23" s="43"/>
      <c r="E23" s="43"/>
      <c r="F23" s="43"/>
      <c r="G23" s="43"/>
    </row>
    <row r="24" spans="1:7" x14ac:dyDescent="0.35">
      <c r="A24" s="43"/>
      <c r="B24" s="43"/>
      <c r="C24" s="43"/>
      <c r="D24" s="43"/>
      <c r="E24" s="43"/>
      <c r="F24" s="43"/>
      <c r="G24" s="43"/>
    </row>
    <row r="25" spans="1:7" x14ac:dyDescent="0.35">
      <c r="A25" s="43"/>
      <c r="B25" s="43"/>
      <c r="C25" s="43"/>
      <c r="D25" s="43"/>
      <c r="E25" s="43"/>
      <c r="F25" s="43"/>
      <c r="G25" s="43"/>
    </row>
    <row r="26" spans="1:7" x14ac:dyDescent="0.35">
      <c r="A26" s="43"/>
      <c r="B26" s="43"/>
      <c r="C26" s="43"/>
      <c r="D26" s="43"/>
      <c r="E26" s="43"/>
      <c r="F26" s="43"/>
      <c r="G26" s="43"/>
    </row>
    <row r="27" spans="1:7" x14ac:dyDescent="0.35">
      <c r="A27" s="43"/>
      <c r="B27" s="43"/>
      <c r="C27" s="43"/>
      <c r="D27" s="43"/>
      <c r="E27" s="43"/>
      <c r="F27" s="43"/>
      <c r="G27" s="43"/>
    </row>
    <row r="28" spans="1:7" x14ac:dyDescent="0.35">
      <c r="A28" s="43"/>
      <c r="B28" s="43"/>
      <c r="C28" s="43"/>
      <c r="D28" s="43"/>
      <c r="E28" s="43"/>
      <c r="F28" s="43"/>
      <c r="G28" s="43"/>
    </row>
    <row r="29" spans="1:7" x14ac:dyDescent="0.35">
      <c r="A29" s="43"/>
      <c r="B29" s="43"/>
      <c r="C29" s="43"/>
      <c r="D29" s="43"/>
      <c r="E29" s="43"/>
      <c r="F29" s="43"/>
      <c r="G29" s="43"/>
    </row>
    <row r="30" spans="1:7" x14ac:dyDescent="0.35">
      <c r="A30" s="43"/>
      <c r="B30" s="43"/>
      <c r="C30" s="43"/>
      <c r="D30" s="43"/>
      <c r="E30" s="43"/>
      <c r="F30" s="43"/>
      <c r="G30" s="43"/>
    </row>
    <row r="31" spans="1:7" x14ac:dyDescent="0.35">
      <c r="A31" s="43"/>
      <c r="B31" s="43"/>
      <c r="C31" s="43"/>
      <c r="D31" s="43"/>
      <c r="E31" s="43"/>
      <c r="F31" s="43"/>
      <c r="G31" s="43"/>
    </row>
    <row r="32" spans="1:7" x14ac:dyDescent="0.35">
      <c r="A32" s="43"/>
      <c r="B32" s="43"/>
      <c r="C32" s="43"/>
      <c r="D32" s="43"/>
      <c r="E32" s="43"/>
      <c r="F32" s="43"/>
      <c r="G32" s="43"/>
    </row>
    <row r="33" spans="1:7" ht="13" x14ac:dyDescent="0.35">
      <c r="A33" s="43"/>
      <c r="B33" s="47"/>
      <c r="C33" s="47"/>
      <c r="D33" s="47"/>
      <c r="E33" s="47"/>
      <c r="F33" s="47"/>
      <c r="G33" s="48"/>
    </row>
    <row r="34" spans="1:7" ht="13" x14ac:dyDescent="0.35">
      <c r="A34" s="49"/>
      <c r="B34" s="49"/>
      <c r="C34" s="47"/>
      <c r="D34" s="47"/>
      <c r="E34" s="47"/>
      <c r="F34" s="47"/>
      <c r="G34" s="48"/>
    </row>
    <row r="35" spans="1:7" x14ac:dyDescent="0.35">
      <c r="A35" s="49"/>
      <c r="B35" s="49"/>
      <c r="C35" s="49"/>
      <c r="D35" s="49"/>
      <c r="E35" s="49"/>
      <c r="F35" s="49"/>
      <c r="G35" s="49"/>
    </row>
    <row r="36" spans="1:7" ht="13" x14ac:dyDescent="0.35">
      <c r="A36" s="43"/>
      <c r="B36" s="45"/>
      <c r="C36" s="43"/>
      <c r="D36" s="43"/>
      <c r="E36" s="43"/>
      <c r="F36" s="43"/>
      <c r="G36" s="43"/>
    </row>
  </sheetData>
  <sheetProtection password="EB19" sheet="1" objects="1" scenarios="1" selectLockedCells="1"/>
  <mergeCells count="7">
    <mergeCell ref="A16:I16"/>
    <mergeCell ref="B7:I7"/>
    <mergeCell ref="B11:I11"/>
    <mergeCell ref="B12:I12"/>
    <mergeCell ref="B13:I13"/>
    <mergeCell ref="B14:I14"/>
    <mergeCell ref="B9:I9"/>
  </mergeCells>
  <pageMargins left="0.7" right="0.7" top="0.75" bottom="0.75" header="0.3" footer="0.3"/>
  <pageSetup orientation="portrait" horizontalDpi="90" verticalDpi="9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A297D-C29F-4ED1-B14E-C13B54B18C3B}">
  <dimension ref="A1:H59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44" customWidth="1"/>
    <col min="2" max="2" width="7.54296875" style="44" customWidth="1"/>
    <col min="3" max="3" width="40.1796875" style="44" customWidth="1"/>
    <col min="4" max="4" width="10.81640625" style="44"/>
    <col min="5" max="5" width="13" style="44" customWidth="1"/>
    <col min="6" max="6" width="12.453125" style="44" customWidth="1"/>
    <col min="7" max="7" width="17.6328125" style="44" bestFit="1" customWidth="1"/>
    <col min="8" max="9" width="12" style="44" customWidth="1"/>
    <col min="10" max="16384" width="10.81640625" style="44"/>
  </cols>
  <sheetData>
    <row r="1" spans="1:7" x14ac:dyDescent="0.35">
      <c r="A1" s="43"/>
      <c r="B1" s="43"/>
      <c r="C1" s="43"/>
      <c r="D1" s="43" t="s">
        <v>0</v>
      </c>
      <c r="E1" s="43"/>
    </row>
    <row r="2" spans="1:7" x14ac:dyDescent="0.35">
      <c r="A2" s="43"/>
      <c r="B2" s="43"/>
      <c r="C2" s="43"/>
      <c r="D2" s="43" t="str">
        <f>Identification!F2</f>
        <v>Formule de soumission - Élagage</v>
      </c>
      <c r="E2" s="43"/>
    </row>
    <row r="3" spans="1:7" x14ac:dyDescent="0.35">
      <c r="A3" s="43"/>
      <c r="B3" s="43"/>
      <c r="C3" s="43"/>
      <c r="D3" s="43" t="str">
        <f>Identification!F3</f>
        <v>AM008314</v>
      </c>
      <c r="E3" s="43"/>
    </row>
    <row r="4" spans="1:7" ht="13" x14ac:dyDescent="0.35">
      <c r="A4" s="43"/>
      <c r="B4" s="43"/>
      <c r="C4" s="43"/>
      <c r="D4" s="45"/>
      <c r="E4" s="43"/>
    </row>
    <row r="5" spans="1:7" x14ac:dyDescent="0.35">
      <c r="A5" s="43"/>
      <c r="B5" s="43"/>
      <c r="C5" s="43"/>
      <c r="D5" s="43"/>
      <c r="E5" s="43"/>
    </row>
    <row r="6" spans="1:7" x14ac:dyDescent="0.35">
      <c r="A6" s="43"/>
      <c r="B6" s="43"/>
      <c r="C6" s="43"/>
      <c r="D6" s="43"/>
      <c r="E6" s="43"/>
    </row>
    <row r="7" spans="1:7" ht="14" x14ac:dyDescent="0.35">
      <c r="A7" s="45" t="s">
        <v>1</v>
      </c>
      <c r="B7" s="140" t="str">
        <f>Identification!B7</f>
        <v>Plusieurs régions - Déboisement, abattage et élagage - Lignes de distribution (Marché qualifié)</v>
      </c>
      <c r="C7" s="140"/>
      <c r="D7" s="140"/>
      <c r="E7" s="140"/>
      <c r="F7" s="140"/>
      <c r="G7" s="140"/>
    </row>
    <row r="8" spans="1:7" ht="14" x14ac:dyDescent="0.35">
      <c r="A8" s="45" t="s">
        <v>2</v>
      </c>
      <c r="B8" s="140" t="s">
        <v>82</v>
      </c>
      <c r="C8" s="140"/>
      <c r="D8" s="140"/>
      <c r="E8" s="140"/>
      <c r="F8" s="140"/>
      <c r="G8" s="140"/>
    </row>
    <row r="9" spans="1:7" ht="13" thickBot="1" x14ac:dyDescent="0.4">
      <c r="A9" s="43"/>
      <c r="B9" s="43"/>
      <c r="C9" s="43"/>
      <c r="D9" s="43"/>
      <c r="E9" s="43"/>
    </row>
    <row r="10" spans="1:7" ht="26.5" customHeight="1" thickBot="1" x14ac:dyDescent="0.4">
      <c r="A10" s="141" t="s">
        <v>22</v>
      </c>
      <c r="B10" s="142"/>
      <c r="C10" s="142"/>
      <c r="D10" s="142"/>
      <c r="E10" s="142"/>
      <c r="F10" s="142"/>
      <c r="G10" s="143"/>
    </row>
    <row r="11" spans="1:7" x14ac:dyDescent="0.35">
      <c r="A11" s="43"/>
      <c r="B11" s="43"/>
      <c r="C11" s="43"/>
      <c r="D11" s="43"/>
      <c r="E11" s="43"/>
    </row>
    <row r="12" spans="1:7" ht="20" x14ac:dyDescent="0.35">
      <c r="A12" s="144" t="s">
        <v>29</v>
      </c>
      <c r="B12" s="145"/>
      <c r="C12" s="145"/>
      <c r="D12" s="145"/>
      <c r="E12" s="145"/>
      <c r="F12" s="145"/>
      <c r="G12" s="145"/>
    </row>
    <row r="13" spans="1:7" ht="13" x14ac:dyDescent="0.35">
      <c r="A13" s="61" t="s">
        <v>23</v>
      </c>
      <c r="B13" s="61" t="s">
        <v>24</v>
      </c>
      <c r="C13" s="62" t="s">
        <v>56</v>
      </c>
      <c r="D13" s="63" t="s">
        <v>33</v>
      </c>
      <c r="E13" s="61" t="s">
        <v>25</v>
      </c>
      <c r="F13" s="61" t="s">
        <v>26</v>
      </c>
      <c r="G13" s="61" t="s">
        <v>21</v>
      </c>
    </row>
    <row r="14" spans="1:7" x14ac:dyDescent="0.35">
      <c r="A14" s="146">
        <v>10</v>
      </c>
      <c r="B14" s="64">
        <v>10</v>
      </c>
      <c r="C14" s="65" t="s">
        <v>39</v>
      </c>
      <c r="D14" s="66">
        <v>337</v>
      </c>
      <c r="E14" s="67" t="s">
        <v>34</v>
      </c>
      <c r="F14" s="28"/>
      <c r="G14" s="68">
        <f>D14*F14</f>
        <v>0</v>
      </c>
    </row>
    <row r="15" spans="1:7" x14ac:dyDescent="0.35">
      <c r="A15" s="146"/>
      <c r="B15" s="64">
        <v>20</v>
      </c>
      <c r="C15" s="65" t="s">
        <v>40</v>
      </c>
      <c r="D15" s="66">
        <v>480</v>
      </c>
      <c r="E15" s="67" t="s">
        <v>34</v>
      </c>
      <c r="F15" s="28"/>
      <c r="G15" s="68">
        <f t="shared" ref="G15:G32" si="0">D15*F15</f>
        <v>0</v>
      </c>
    </row>
    <row r="16" spans="1:7" x14ac:dyDescent="0.35">
      <c r="A16" s="146"/>
      <c r="B16" s="64">
        <v>30</v>
      </c>
      <c r="C16" s="65" t="s">
        <v>41</v>
      </c>
      <c r="D16" s="66">
        <v>248</v>
      </c>
      <c r="E16" s="67" t="s">
        <v>34</v>
      </c>
      <c r="F16" s="28"/>
      <c r="G16" s="68">
        <f t="shared" si="0"/>
        <v>0</v>
      </c>
    </row>
    <row r="17" spans="1:8" x14ac:dyDescent="0.35">
      <c r="A17" s="146"/>
      <c r="B17" s="64">
        <v>40</v>
      </c>
      <c r="C17" s="65" t="s">
        <v>42</v>
      </c>
      <c r="D17" s="66">
        <v>402</v>
      </c>
      <c r="E17" s="67" t="s">
        <v>34</v>
      </c>
      <c r="F17" s="28"/>
      <c r="G17" s="68">
        <f t="shared" si="0"/>
        <v>0</v>
      </c>
    </row>
    <row r="18" spans="1:8" x14ac:dyDescent="0.35">
      <c r="A18" s="146"/>
      <c r="B18" s="64">
        <v>50</v>
      </c>
      <c r="C18" s="65" t="s">
        <v>43</v>
      </c>
      <c r="D18" s="66">
        <v>30</v>
      </c>
      <c r="E18" s="67" t="s">
        <v>34</v>
      </c>
      <c r="F18" s="28"/>
      <c r="G18" s="68">
        <f t="shared" si="0"/>
        <v>0</v>
      </c>
    </row>
    <row r="19" spans="1:8" x14ac:dyDescent="0.35">
      <c r="A19" s="146"/>
      <c r="B19" s="64">
        <v>60</v>
      </c>
      <c r="C19" s="65" t="s">
        <v>44</v>
      </c>
      <c r="D19" s="66">
        <v>60</v>
      </c>
      <c r="E19" s="67" t="s">
        <v>34</v>
      </c>
      <c r="F19" s="28"/>
      <c r="G19" s="68">
        <f t="shared" si="0"/>
        <v>0</v>
      </c>
    </row>
    <row r="20" spans="1:8" x14ac:dyDescent="0.35">
      <c r="A20" s="146"/>
      <c r="B20" s="64">
        <v>70</v>
      </c>
      <c r="C20" s="65" t="s">
        <v>45</v>
      </c>
      <c r="D20" s="66">
        <v>12</v>
      </c>
      <c r="E20" s="67" t="s">
        <v>34</v>
      </c>
      <c r="F20" s="28"/>
      <c r="G20" s="68">
        <f t="shared" si="0"/>
        <v>0</v>
      </c>
    </row>
    <row r="21" spans="1:8" x14ac:dyDescent="0.35">
      <c r="A21" s="146"/>
      <c r="B21" s="64">
        <v>80</v>
      </c>
      <c r="C21" s="65" t="s">
        <v>46</v>
      </c>
      <c r="D21" s="66">
        <v>48</v>
      </c>
      <c r="E21" s="67" t="s">
        <v>34</v>
      </c>
      <c r="F21" s="28"/>
      <c r="G21" s="68">
        <f t="shared" si="0"/>
        <v>0</v>
      </c>
    </row>
    <row r="22" spans="1:8" x14ac:dyDescent="0.35">
      <c r="A22" s="146"/>
      <c r="B22" s="64">
        <v>90</v>
      </c>
      <c r="C22" s="65" t="s">
        <v>47</v>
      </c>
      <c r="D22" s="66">
        <v>6</v>
      </c>
      <c r="E22" s="67" t="s">
        <v>34</v>
      </c>
      <c r="F22" s="28"/>
      <c r="G22" s="68">
        <f t="shared" si="0"/>
        <v>0</v>
      </c>
    </row>
    <row r="23" spans="1:8" x14ac:dyDescent="0.35">
      <c r="A23" s="146"/>
      <c r="B23" s="64">
        <v>100</v>
      </c>
      <c r="C23" s="65" t="s">
        <v>48</v>
      </c>
      <c r="D23" s="66">
        <v>5</v>
      </c>
      <c r="E23" s="67" t="s">
        <v>34</v>
      </c>
      <c r="F23" s="28"/>
      <c r="G23" s="68">
        <f t="shared" si="0"/>
        <v>0</v>
      </c>
    </row>
    <row r="24" spans="1:8" x14ac:dyDescent="0.35">
      <c r="A24" s="146"/>
      <c r="B24" s="64">
        <v>110</v>
      </c>
      <c r="C24" s="65" t="s">
        <v>49</v>
      </c>
      <c r="D24" s="66">
        <v>4</v>
      </c>
      <c r="E24" s="67" t="s">
        <v>34</v>
      </c>
      <c r="F24" s="73"/>
      <c r="G24" s="68">
        <f t="shared" si="0"/>
        <v>0</v>
      </c>
    </row>
    <row r="25" spans="1:8" x14ac:dyDescent="0.35">
      <c r="A25" s="146"/>
      <c r="B25" s="64">
        <v>120</v>
      </c>
      <c r="C25" s="65" t="s">
        <v>50</v>
      </c>
      <c r="D25" s="66">
        <v>3</v>
      </c>
      <c r="E25" s="67" t="s">
        <v>34</v>
      </c>
      <c r="F25" s="28"/>
      <c r="G25" s="68">
        <f t="shared" si="0"/>
        <v>0</v>
      </c>
    </row>
    <row r="26" spans="1:8" x14ac:dyDescent="0.35">
      <c r="A26" s="146"/>
      <c r="B26" s="64">
        <v>130</v>
      </c>
      <c r="C26" s="65" t="s">
        <v>51</v>
      </c>
      <c r="D26" s="66">
        <v>5</v>
      </c>
      <c r="E26" s="67" t="s">
        <v>34</v>
      </c>
      <c r="F26" s="28"/>
      <c r="G26" s="68">
        <f t="shared" si="0"/>
        <v>0</v>
      </c>
    </row>
    <row r="27" spans="1:8" x14ac:dyDescent="0.35">
      <c r="A27" s="146"/>
      <c r="B27" s="64">
        <v>140</v>
      </c>
      <c r="C27" s="65" t="s">
        <v>52</v>
      </c>
      <c r="D27" s="66">
        <v>140</v>
      </c>
      <c r="E27" s="74" t="s">
        <v>35</v>
      </c>
      <c r="F27" s="28"/>
      <c r="G27" s="68">
        <f t="shared" si="0"/>
        <v>0</v>
      </c>
    </row>
    <row r="28" spans="1:8" x14ac:dyDescent="0.35">
      <c r="A28" s="146"/>
      <c r="B28" s="64">
        <v>150</v>
      </c>
      <c r="C28" s="75" t="s">
        <v>53</v>
      </c>
      <c r="D28" s="66">
        <v>60</v>
      </c>
      <c r="E28" s="67" t="s">
        <v>35</v>
      </c>
      <c r="F28" s="28"/>
      <c r="G28" s="68">
        <f t="shared" si="0"/>
        <v>0</v>
      </c>
    </row>
    <row r="29" spans="1:8" x14ac:dyDescent="0.35">
      <c r="A29" s="146"/>
      <c r="B29" s="64">
        <v>160</v>
      </c>
      <c r="C29" s="75" t="s">
        <v>54</v>
      </c>
      <c r="D29" s="66">
        <v>140</v>
      </c>
      <c r="E29" s="67" t="s">
        <v>35</v>
      </c>
      <c r="F29" s="28"/>
      <c r="G29" s="68">
        <f>D29*F29</f>
        <v>0</v>
      </c>
    </row>
    <row r="30" spans="1:8" x14ac:dyDescent="0.35">
      <c r="A30" s="146"/>
      <c r="B30" s="64">
        <v>170</v>
      </c>
      <c r="C30" s="75" t="s">
        <v>55</v>
      </c>
      <c r="D30" s="66">
        <v>60</v>
      </c>
      <c r="E30" s="67" t="s">
        <v>35</v>
      </c>
      <c r="F30" s="28"/>
      <c r="G30" s="68">
        <f t="shared" si="0"/>
        <v>0</v>
      </c>
    </row>
    <row r="31" spans="1:8" x14ac:dyDescent="0.35">
      <c r="A31" s="146"/>
      <c r="B31" s="64">
        <v>180</v>
      </c>
      <c r="C31" s="75" t="s">
        <v>31</v>
      </c>
      <c r="D31" s="78">
        <v>24000</v>
      </c>
      <c r="E31" s="67" t="s">
        <v>102</v>
      </c>
      <c r="F31" s="79">
        <v>1</v>
      </c>
      <c r="G31" s="68">
        <f t="shared" si="0"/>
        <v>24000</v>
      </c>
      <c r="H31" s="43"/>
    </row>
    <row r="32" spans="1:8" x14ac:dyDescent="0.35">
      <c r="A32" s="146"/>
      <c r="B32" s="64">
        <v>190</v>
      </c>
      <c r="C32" s="75" t="s">
        <v>30</v>
      </c>
      <c r="D32" s="66">
        <v>190</v>
      </c>
      <c r="E32" s="67" t="s">
        <v>35</v>
      </c>
      <c r="F32" s="28"/>
      <c r="G32" s="68">
        <f t="shared" si="0"/>
        <v>0</v>
      </c>
    </row>
    <row r="34" spans="1:7" ht="20" x14ac:dyDescent="0.35">
      <c r="A34" s="137" t="s">
        <v>27</v>
      </c>
      <c r="B34" s="138"/>
      <c r="C34" s="138"/>
      <c r="D34" s="138"/>
      <c r="E34" s="138"/>
      <c r="F34" s="138"/>
      <c r="G34" s="139"/>
    </row>
    <row r="35" spans="1:7" ht="13" x14ac:dyDescent="0.35">
      <c r="B35" s="69"/>
      <c r="C35" s="69"/>
      <c r="D35" s="69"/>
      <c r="E35" s="69"/>
      <c r="F35" s="70"/>
    </row>
    <row r="36" spans="1:7" s="69" customFormat="1" ht="13" x14ac:dyDescent="0.35">
      <c r="A36" s="71" t="s">
        <v>28</v>
      </c>
      <c r="B36" s="71"/>
      <c r="C36" s="71"/>
      <c r="D36" s="71"/>
      <c r="E36" s="71"/>
      <c r="G36" s="72">
        <f>IF(SUM(G14:G32)=24000,0,SUM(G14:G32))</f>
        <v>0</v>
      </c>
    </row>
    <row r="37" spans="1:7" x14ac:dyDescent="0.35">
      <c r="A37" s="43"/>
      <c r="B37" s="43"/>
      <c r="C37" s="43"/>
      <c r="D37" s="43"/>
      <c r="E37" s="43"/>
    </row>
    <row r="38" spans="1:7" x14ac:dyDescent="0.35">
      <c r="A38" s="43"/>
      <c r="B38" s="43"/>
      <c r="C38" s="43"/>
      <c r="D38" s="43"/>
      <c r="E38" s="43"/>
    </row>
    <row r="40" spans="1:7" x14ac:dyDescent="0.35">
      <c r="A40" s="43"/>
      <c r="B40" s="43"/>
      <c r="C40" s="43"/>
      <c r="D40" s="43"/>
      <c r="E40" s="43"/>
    </row>
    <row r="41" spans="1:7" x14ac:dyDescent="0.35">
      <c r="A41" s="43"/>
      <c r="B41" s="43"/>
      <c r="C41" s="43"/>
      <c r="D41" s="43"/>
      <c r="E41" s="43"/>
    </row>
    <row r="42" spans="1:7" x14ac:dyDescent="0.35">
      <c r="A42" s="43"/>
      <c r="B42" s="43"/>
      <c r="C42" s="43"/>
      <c r="D42" s="43"/>
      <c r="E42" s="43"/>
    </row>
    <row r="43" spans="1:7" x14ac:dyDescent="0.35">
      <c r="A43" s="43"/>
      <c r="B43" s="43"/>
      <c r="C43" s="43"/>
      <c r="D43" s="43"/>
      <c r="E43" s="43"/>
    </row>
    <row r="44" spans="1:7" x14ac:dyDescent="0.35">
      <c r="A44" s="43"/>
      <c r="B44" s="43"/>
      <c r="C44" s="43"/>
      <c r="D44" s="43"/>
      <c r="E44" s="43"/>
    </row>
    <row r="45" spans="1:7" x14ac:dyDescent="0.35">
      <c r="A45" s="43"/>
      <c r="B45" s="43"/>
      <c r="C45" s="43"/>
      <c r="D45" s="43"/>
      <c r="E45" s="43"/>
    </row>
    <row r="46" spans="1:7" x14ac:dyDescent="0.35">
      <c r="A46" s="43"/>
      <c r="B46" s="43"/>
      <c r="C46" s="43"/>
      <c r="D46" s="43"/>
      <c r="E46" s="43"/>
    </row>
    <row r="47" spans="1:7" x14ac:dyDescent="0.35">
      <c r="A47" s="43"/>
      <c r="B47" s="43"/>
      <c r="C47" s="43"/>
      <c r="D47" s="43"/>
      <c r="E47" s="43"/>
    </row>
    <row r="48" spans="1:7" x14ac:dyDescent="0.35">
      <c r="A48" s="43"/>
      <c r="B48" s="43"/>
      <c r="C48" s="43"/>
      <c r="D48" s="43"/>
      <c r="E48" s="43"/>
    </row>
    <row r="49" spans="1:5" x14ac:dyDescent="0.35">
      <c r="A49" s="43"/>
      <c r="B49" s="43"/>
      <c r="C49" s="43"/>
      <c r="D49" s="43"/>
      <c r="E49" s="43"/>
    </row>
    <row r="50" spans="1:5" x14ac:dyDescent="0.35">
      <c r="A50" s="43"/>
      <c r="B50" s="43"/>
      <c r="C50" s="43"/>
      <c r="D50" s="43"/>
      <c r="E50" s="43"/>
    </row>
    <row r="51" spans="1:5" x14ac:dyDescent="0.35">
      <c r="A51" s="43"/>
      <c r="B51" s="43"/>
      <c r="C51" s="43"/>
      <c r="D51" s="43"/>
      <c r="E51" s="43"/>
    </row>
    <row r="52" spans="1:5" x14ac:dyDescent="0.35">
      <c r="A52" s="43"/>
      <c r="B52" s="43"/>
      <c r="C52" s="43"/>
      <c r="D52" s="43"/>
      <c r="E52" s="43"/>
    </row>
    <row r="53" spans="1:5" x14ac:dyDescent="0.35">
      <c r="A53" s="43"/>
      <c r="B53" s="43"/>
      <c r="C53" s="43"/>
      <c r="D53" s="43"/>
      <c r="E53" s="43"/>
    </row>
    <row r="54" spans="1:5" x14ac:dyDescent="0.35">
      <c r="A54" s="43"/>
      <c r="B54" s="43"/>
      <c r="C54" s="43"/>
      <c r="D54" s="43"/>
      <c r="E54" s="43"/>
    </row>
    <row r="55" spans="1:5" x14ac:dyDescent="0.35">
      <c r="A55" s="43"/>
      <c r="B55" s="43"/>
      <c r="C55" s="43"/>
      <c r="D55" s="43"/>
      <c r="E55" s="43"/>
    </row>
    <row r="56" spans="1:5" ht="13" x14ac:dyDescent="0.35">
      <c r="A56" s="43"/>
      <c r="B56" s="47"/>
      <c r="C56" s="47"/>
      <c r="D56" s="47"/>
      <c r="E56" s="48"/>
    </row>
    <row r="57" spans="1:5" ht="13" x14ac:dyDescent="0.35">
      <c r="A57" s="49"/>
      <c r="B57" s="49"/>
      <c r="C57" s="47"/>
      <c r="D57" s="47"/>
      <c r="E57" s="48"/>
    </row>
    <row r="58" spans="1:5" x14ac:dyDescent="0.35">
      <c r="A58" s="49"/>
      <c r="B58" s="49"/>
      <c r="C58" s="49"/>
      <c r="D58" s="49"/>
      <c r="E58" s="49"/>
    </row>
    <row r="59" spans="1:5" ht="13" x14ac:dyDescent="0.35">
      <c r="A59" s="43"/>
      <c r="B59" s="45"/>
      <c r="C59" s="43"/>
      <c r="D59" s="43"/>
      <c r="E59" s="43"/>
    </row>
  </sheetData>
  <sheetProtection password="EB19" sheet="1" objects="1" scenarios="1" selectLockedCells="1"/>
  <mergeCells count="6">
    <mergeCell ref="A34:G34"/>
    <mergeCell ref="B7:G7"/>
    <mergeCell ref="B8:G8"/>
    <mergeCell ref="A10:G10"/>
    <mergeCell ref="A12:G12"/>
    <mergeCell ref="A14:A32"/>
  </mergeCells>
  <pageMargins left="0.7" right="0.7" top="0.75" bottom="0.75" header="0.3" footer="0.3"/>
  <pageSetup orientation="portrait" horizontalDpi="90" verticalDpi="9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963B3-BF02-4732-A169-6DDA6A1A820C}">
  <dimension ref="A1:H63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44" customWidth="1"/>
    <col min="2" max="2" width="7.54296875" style="44" customWidth="1"/>
    <col min="3" max="3" width="40.1796875" style="44" customWidth="1"/>
    <col min="4" max="4" width="10.81640625" style="44"/>
    <col min="5" max="5" width="13" style="44" customWidth="1"/>
    <col min="6" max="6" width="12.453125" style="44" customWidth="1"/>
    <col min="7" max="7" width="17.6328125" style="44" bestFit="1" customWidth="1"/>
    <col min="8" max="9" width="12" style="44" customWidth="1"/>
    <col min="10" max="16384" width="10.81640625" style="44"/>
  </cols>
  <sheetData>
    <row r="1" spans="1:7" x14ac:dyDescent="0.35">
      <c r="A1" s="43"/>
      <c r="B1" s="43"/>
      <c r="C1" s="43"/>
      <c r="D1" s="43" t="s">
        <v>0</v>
      </c>
      <c r="E1" s="43"/>
    </row>
    <row r="2" spans="1:7" x14ac:dyDescent="0.35">
      <c r="A2" s="43"/>
      <c r="B2" s="43"/>
      <c r="C2" s="43"/>
      <c r="D2" s="43" t="str">
        <f>Identification!F2</f>
        <v>Formule de soumission - Élagage</v>
      </c>
      <c r="E2" s="43"/>
    </row>
    <row r="3" spans="1:7" x14ac:dyDescent="0.35">
      <c r="A3" s="43"/>
      <c r="B3" s="43"/>
      <c r="C3" s="43"/>
      <c r="D3" s="43" t="str">
        <f>Identification!F3</f>
        <v>AM008314</v>
      </c>
      <c r="E3" s="43"/>
    </row>
    <row r="4" spans="1:7" ht="13" x14ac:dyDescent="0.35">
      <c r="A4" s="43"/>
      <c r="B4" s="43"/>
      <c r="C4" s="43"/>
      <c r="D4" s="45"/>
      <c r="E4" s="43"/>
    </row>
    <row r="5" spans="1:7" x14ac:dyDescent="0.35">
      <c r="A5" s="43"/>
      <c r="B5" s="43"/>
      <c r="C5" s="43"/>
      <c r="D5" s="43"/>
      <c r="E5" s="43"/>
    </row>
    <row r="6" spans="1:7" x14ac:dyDescent="0.35">
      <c r="A6" s="43"/>
      <c r="B6" s="43"/>
      <c r="C6" s="43"/>
      <c r="D6" s="43"/>
      <c r="E6" s="43"/>
    </row>
    <row r="7" spans="1:7" ht="14" x14ac:dyDescent="0.35">
      <c r="A7" s="45" t="s">
        <v>1</v>
      </c>
      <c r="B7" s="140" t="str">
        <f>Identification!B7</f>
        <v>Plusieurs régions - Déboisement, abattage et élagage - Lignes de distribution (Marché qualifié)</v>
      </c>
      <c r="C7" s="140"/>
      <c r="D7" s="140"/>
      <c r="E7" s="140"/>
      <c r="F7" s="140"/>
      <c r="G7" s="140"/>
    </row>
    <row r="8" spans="1:7" ht="14" x14ac:dyDescent="0.35">
      <c r="A8" s="45" t="s">
        <v>2</v>
      </c>
      <c r="B8" s="140" t="s">
        <v>83</v>
      </c>
      <c r="C8" s="140"/>
      <c r="D8" s="140"/>
      <c r="E8" s="140"/>
      <c r="F8" s="140"/>
      <c r="G8" s="140"/>
    </row>
    <row r="9" spans="1:7" ht="13" thickBot="1" x14ac:dyDescent="0.4">
      <c r="A9" s="43"/>
      <c r="B9" s="43"/>
      <c r="C9" s="43"/>
      <c r="D9" s="43"/>
      <c r="E9" s="43"/>
    </row>
    <row r="10" spans="1:7" ht="26.5" customHeight="1" thickBot="1" x14ac:dyDescent="0.4">
      <c r="A10" s="141" t="s">
        <v>22</v>
      </c>
      <c r="B10" s="142"/>
      <c r="C10" s="142"/>
      <c r="D10" s="142"/>
      <c r="E10" s="142"/>
      <c r="F10" s="142"/>
      <c r="G10" s="143"/>
    </row>
    <row r="11" spans="1:7" x14ac:dyDescent="0.35">
      <c r="A11" s="43"/>
      <c r="B11" s="43"/>
      <c r="C11" s="43"/>
      <c r="D11" s="43"/>
      <c r="E11" s="43"/>
    </row>
    <row r="12" spans="1:7" ht="20" x14ac:dyDescent="0.35">
      <c r="A12" s="144" t="s">
        <v>29</v>
      </c>
      <c r="B12" s="145"/>
      <c r="C12" s="145"/>
      <c r="D12" s="145"/>
      <c r="E12" s="145"/>
      <c r="F12" s="145"/>
      <c r="G12" s="145"/>
    </row>
    <row r="13" spans="1:7" ht="13" x14ac:dyDescent="0.35">
      <c r="A13" s="61" t="s">
        <v>23</v>
      </c>
      <c r="B13" s="61" t="s">
        <v>24</v>
      </c>
      <c r="C13" s="62" t="s">
        <v>56</v>
      </c>
      <c r="D13" s="63" t="s">
        <v>33</v>
      </c>
      <c r="E13" s="61" t="s">
        <v>25</v>
      </c>
      <c r="F13" s="61" t="s">
        <v>26</v>
      </c>
      <c r="G13" s="61" t="s">
        <v>21</v>
      </c>
    </row>
    <row r="14" spans="1:7" x14ac:dyDescent="0.35">
      <c r="A14" s="146">
        <v>10</v>
      </c>
      <c r="B14" s="64">
        <v>10</v>
      </c>
      <c r="C14" s="65" t="s">
        <v>39</v>
      </c>
      <c r="D14" s="66">
        <v>1294</v>
      </c>
      <c r="E14" s="67" t="s">
        <v>34</v>
      </c>
      <c r="F14" s="28"/>
      <c r="G14" s="68">
        <f>D14*F14</f>
        <v>0</v>
      </c>
    </row>
    <row r="15" spans="1:7" x14ac:dyDescent="0.35">
      <c r="A15" s="146"/>
      <c r="B15" s="64">
        <v>20</v>
      </c>
      <c r="C15" s="65" t="s">
        <v>40</v>
      </c>
      <c r="D15" s="66">
        <v>1448</v>
      </c>
      <c r="E15" s="67" t="s">
        <v>34</v>
      </c>
      <c r="F15" s="28"/>
      <c r="G15" s="68">
        <f t="shared" ref="G15:G36" si="0">D15*F15</f>
        <v>0</v>
      </c>
    </row>
    <row r="16" spans="1:7" x14ac:dyDescent="0.35">
      <c r="A16" s="146"/>
      <c r="B16" s="64">
        <v>30</v>
      </c>
      <c r="C16" s="65" t="s">
        <v>41</v>
      </c>
      <c r="D16" s="66">
        <v>1067</v>
      </c>
      <c r="E16" s="67" t="s">
        <v>34</v>
      </c>
      <c r="F16" s="28"/>
      <c r="G16" s="68">
        <f t="shared" si="0"/>
        <v>0</v>
      </c>
    </row>
    <row r="17" spans="1:7" x14ac:dyDescent="0.35">
      <c r="A17" s="146"/>
      <c r="B17" s="64">
        <v>40</v>
      </c>
      <c r="C17" s="65" t="s">
        <v>42</v>
      </c>
      <c r="D17" s="66">
        <v>1118</v>
      </c>
      <c r="E17" s="67" t="s">
        <v>34</v>
      </c>
      <c r="F17" s="28"/>
      <c r="G17" s="68">
        <f t="shared" si="0"/>
        <v>0</v>
      </c>
    </row>
    <row r="18" spans="1:7" x14ac:dyDescent="0.35">
      <c r="A18" s="146"/>
      <c r="B18" s="64">
        <v>50</v>
      </c>
      <c r="C18" s="65" t="s">
        <v>43</v>
      </c>
      <c r="D18" s="66">
        <v>109</v>
      </c>
      <c r="E18" s="67" t="s">
        <v>34</v>
      </c>
      <c r="F18" s="28"/>
      <c r="G18" s="68">
        <f t="shared" si="0"/>
        <v>0</v>
      </c>
    </row>
    <row r="19" spans="1:7" x14ac:dyDescent="0.35">
      <c r="A19" s="146"/>
      <c r="B19" s="64">
        <v>60</v>
      </c>
      <c r="C19" s="65" t="s">
        <v>44</v>
      </c>
      <c r="D19" s="66">
        <v>213</v>
      </c>
      <c r="E19" s="67" t="s">
        <v>34</v>
      </c>
      <c r="F19" s="28"/>
      <c r="G19" s="68">
        <f t="shared" si="0"/>
        <v>0</v>
      </c>
    </row>
    <row r="20" spans="1:7" x14ac:dyDescent="0.35">
      <c r="A20" s="146"/>
      <c r="B20" s="64">
        <v>70</v>
      </c>
      <c r="C20" s="65" t="s">
        <v>45</v>
      </c>
      <c r="D20" s="66">
        <v>44</v>
      </c>
      <c r="E20" s="67" t="s">
        <v>34</v>
      </c>
      <c r="F20" s="28"/>
      <c r="G20" s="68">
        <f t="shared" si="0"/>
        <v>0</v>
      </c>
    </row>
    <row r="21" spans="1:7" x14ac:dyDescent="0.35">
      <c r="A21" s="146"/>
      <c r="B21" s="64">
        <v>80</v>
      </c>
      <c r="C21" s="65" t="s">
        <v>46</v>
      </c>
      <c r="D21" s="66">
        <v>181</v>
      </c>
      <c r="E21" s="67" t="s">
        <v>34</v>
      </c>
      <c r="F21" s="28"/>
      <c r="G21" s="68">
        <f t="shared" si="0"/>
        <v>0</v>
      </c>
    </row>
    <row r="22" spans="1:7" x14ac:dyDescent="0.35">
      <c r="A22" s="146"/>
      <c r="B22" s="64">
        <v>90</v>
      </c>
      <c r="C22" s="75" t="s">
        <v>60</v>
      </c>
      <c r="D22" s="66">
        <v>20</v>
      </c>
      <c r="E22" s="67" t="s">
        <v>34</v>
      </c>
      <c r="F22" s="28"/>
      <c r="G22" s="68">
        <f t="shared" si="0"/>
        <v>0</v>
      </c>
    </row>
    <row r="23" spans="1:7" x14ac:dyDescent="0.35">
      <c r="A23" s="146"/>
      <c r="B23" s="64">
        <v>100</v>
      </c>
      <c r="C23" s="75" t="s">
        <v>61</v>
      </c>
      <c r="D23" s="66">
        <v>20</v>
      </c>
      <c r="E23" s="67" t="s">
        <v>34</v>
      </c>
      <c r="F23" s="28"/>
      <c r="G23" s="68">
        <f t="shared" si="0"/>
        <v>0</v>
      </c>
    </row>
    <row r="24" spans="1:7" x14ac:dyDescent="0.35">
      <c r="A24" s="146"/>
      <c r="B24" s="64">
        <v>110</v>
      </c>
      <c r="C24" s="75" t="s">
        <v>62</v>
      </c>
      <c r="D24" s="66">
        <v>20</v>
      </c>
      <c r="E24" s="67" t="s">
        <v>34</v>
      </c>
      <c r="F24" s="28"/>
      <c r="G24" s="68">
        <f t="shared" si="0"/>
        <v>0</v>
      </c>
    </row>
    <row r="25" spans="1:7" x14ac:dyDescent="0.35">
      <c r="A25" s="146"/>
      <c r="B25" s="64">
        <v>120</v>
      </c>
      <c r="C25" s="75" t="s">
        <v>63</v>
      </c>
      <c r="D25" s="66">
        <v>20</v>
      </c>
      <c r="E25" s="67" t="s">
        <v>34</v>
      </c>
      <c r="F25" s="28"/>
      <c r="G25" s="68">
        <f t="shared" si="0"/>
        <v>0</v>
      </c>
    </row>
    <row r="26" spans="1:7" x14ac:dyDescent="0.35">
      <c r="A26" s="146"/>
      <c r="B26" s="64">
        <v>130</v>
      </c>
      <c r="C26" s="65" t="s">
        <v>47</v>
      </c>
      <c r="D26" s="66">
        <v>115</v>
      </c>
      <c r="E26" s="67" t="s">
        <v>34</v>
      </c>
      <c r="F26" s="28"/>
      <c r="G26" s="68">
        <f t="shared" si="0"/>
        <v>0</v>
      </c>
    </row>
    <row r="27" spans="1:7" x14ac:dyDescent="0.35">
      <c r="A27" s="146"/>
      <c r="B27" s="64">
        <v>140</v>
      </c>
      <c r="C27" s="65" t="s">
        <v>48</v>
      </c>
      <c r="D27" s="66">
        <v>140</v>
      </c>
      <c r="E27" s="67" t="s">
        <v>34</v>
      </c>
      <c r="F27" s="28"/>
      <c r="G27" s="68">
        <f t="shared" si="0"/>
        <v>0</v>
      </c>
    </row>
    <row r="28" spans="1:7" x14ac:dyDescent="0.35">
      <c r="A28" s="146"/>
      <c r="B28" s="64">
        <v>150</v>
      </c>
      <c r="C28" s="65" t="s">
        <v>49</v>
      </c>
      <c r="D28" s="66">
        <v>85</v>
      </c>
      <c r="E28" s="67" t="s">
        <v>34</v>
      </c>
      <c r="F28" s="28"/>
      <c r="G28" s="68">
        <f t="shared" si="0"/>
        <v>0</v>
      </c>
    </row>
    <row r="29" spans="1:7" x14ac:dyDescent="0.35">
      <c r="A29" s="146"/>
      <c r="B29" s="64">
        <v>160</v>
      </c>
      <c r="C29" s="65" t="s">
        <v>50</v>
      </c>
      <c r="D29" s="66">
        <v>25</v>
      </c>
      <c r="E29" s="67" t="s">
        <v>34</v>
      </c>
      <c r="F29" s="28"/>
      <c r="G29" s="68">
        <f t="shared" si="0"/>
        <v>0</v>
      </c>
    </row>
    <row r="30" spans="1:7" x14ac:dyDescent="0.35">
      <c r="A30" s="146"/>
      <c r="B30" s="64">
        <v>170</v>
      </c>
      <c r="C30" s="65" t="s">
        <v>51</v>
      </c>
      <c r="D30" s="66">
        <v>200</v>
      </c>
      <c r="E30" s="67" t="s">
        <v>34</v>
      </c>
      <c r="F30" s="28"/>
      <c r="G30" s="68">
        <f t="shared" si="0"/>
        <v>0</v>
      </c>
    </row>
    <row r="31" spans="1:7" x14ac:dyDescent="0.35">
      <c r="A31" s="146"/>
      <c r="B31" s="64">
        <v>180</v>
      </c>
      <c r="C31" s="65" t="s">
        <v>52</v>
      </c>
      <c r="D31" s="66">
        <v>2100</v>
      </c>
      <c r="E31" s="74" t="s">
        <v>35</v>
      </c>
      <c r="F31" s="28"/>
      <c r="G31" s="68">
        <f t="shared" si="0"/>
        <v>0</v>
      </c>
    </row>
    <row r="32" spans="1:7" x14ac:dyDescent="0.35">
      <c r="A32" s="146"/>
      <c r="B32" s="64">
        <v>190</v>
      </c>
      <c r="C32" s="75" t="s">
        <v>53</v>
      </c>
      <c r="D32" s="66">
        <v>850</v>
      </c>
      <c r="E32" s="67" t="s">
        <v>35</v>
      </c>
      <c r="F32" s="28"/>
      <c r="G32" s="68">
        <f t="shared" si="0"/>
        <v>0</v>
      </c>
    </row>
    <row r="33" spans="1:8" x14ac:dyDescent="0.35">
      <c r="A33" s="146"/>
      <c r="B33" s="64">
        <v>200</v>
      </c>
      <c r="C33" s="75" t="s">
        <v>54</v>
      </c>
      <c r="D33" s="66">
        <v>2100</v>
      </c>
      <c r="E33" s="67" t="s">
        <v>35</v>
      </c>
      <c r="F33" s="28"/>
      <c r="G33" s="68">
        <f t="shared" si="0"/>
        <v>0</v>
      </c>
    </row>
    <row r="34" spans="1:8" x14ac:dyDescent="0.35">
      <c r="A34" s="146"/>
      <c r="B34" s="64">
        <v>210</v>
      </c>
      <c r="C34" s="75" t="s">
        <v>55</v>
      </c>
      <c r="D34" s="66">
        <v>850</v>
      </c>
      <c r="E34" s="67" t="s">
        <v>35</v>
      </c>
      <c r="F34" s="28"/>
      <c r="G34" s="68">
        <f t="shared" si="0"/>
        <v>0</v>
      </c>
    </row>
    <row r="35" spans="1:8" x14ac:dyDescent="0.35">
      <c r="A35" s="146"/>
      <c r="B35" s="64">
        <v>220</v>
      </c>
      <c r="C35" s="75" t="s">
        <v>31</v>
      </c>
      <c r="D35" s="78">
        <v>132597</v>
      </c>
      <c r="E35" s="80" t="s">
        <v>102</v>
      </c>
      <c r="F35" s="79">
        <v>1</v>
      </c>
      <c r="G35" s="68">
        <f t="shared" si="0"/>
        <v>132597</v>
      </c>
      <c r="H35" s="43"/>
    </row>
    <row r="36" spans="1:8" x14ac:dyDescent="0.35">
      <c r="A36" s="146"/>
      <c r="B36" s="64">
        <v>230</v>
      </c>
      <c r="C36" s="75" t="s">
        <v>30</v>
      </c>
      <c r="D36" s="66">
        <v>1039</v>
      </c>
      <c r="E36" s="67" t="s">
        <v>35</v>
      </c>
      <c r="F36" s="28"/>
      <c r="G36" s="68">
        <f t="shared" si="0"/>
        <v>0</v>
      </c>
    </row>
    <row r="38" spans="1:8" ht="20" x14ac:dyDescent="0.35">
      <c r="A38" s="137" t="s">
        <v>27</v>
      </c>
      <c r="B38" s="138"/>
      <c r="C38" s="138"/>
      <c r="D38" s="138"/>
      <c r="E38" s="138"/>
      <c r="F38" s="138"/>
      <c r="G38" s="139"/>
    </row>
    <row r="39" spans="1:8" ht="13" x14ac:dyDescent="0.35">
      <c r="B39" s="69"/>
      <c r="C39" s="69"/>
      <c r="D39" s="69"/>
      <c r="E39" s="69"/>
      <c r="F39" s="70"/>
    </row>
    <row r="40" spans="1:8" s="69" customFormat="1" ht="13" x14ac:dyDescent="0.35">
      <c r="A40" s="71" t="s">
        <v>28</v>
      </c>
      <c r="B40" s="71"/>
      <c r="C40" s="71"/>
      <c r="D40" s="71"/>
      <c r="E40" s="71"/>
      <c r="G40" s="72">
        <f>IF(SUM(G14:G36)=132597,0,SUM(G14:G36))</f>
        <v>0</v>
      </c>
    </row>
    <row r="41" spans="1:8" x14ac:dyDescent="0.35">
      <c r="A41" s="43"/>
      <c r="B41" s="43"/>
      <c r="C41" s="43"/>
      <c r="D41" s="43"/>
      <c r="E41" s="43"/>
    </row>
    <row r="42" spans="1:8" x14ac:dyDescent="0.35">
      <c r="A42" s="43"/>
      <c r="B42" s="43"/>
      <c r="C42" s="43"/>
      <c r="D42" s="43"/>
      <c r="E42" s="43"/>
    </row>
    <row r="44" spans="1:8" x14ac:dyDescent="0.35">
      <c r="A44" s="43"/>
      <c r="B44" s="43"/>
      <c r="C44" s="43"/>
      <c r="D44" s="43"/>
      <c r="E44" s="43"/>
    </row>
    <row r="45" spans="1:8" x14ac:dyDescent="0.35">
      <c r="A45" s="43"/>
      <c r="B45" s="43"/>
      <c r="C45" s="43"/>
      <c r="D45" s="43"/>
      <c r="E45" s="43"/>
    </row>
    <row r="46" spans="1:8" x14ac:dyDescent="0.35">
      <c r="A46" s="43"/>
      <c r="B46" s="43"/>
      <c r="C46" s="43"/>
      <c r="D46" s="43"/>
      <c r="E46" s="43"/>
    </row>
    <row r="47" spans="1:8" x14ac:dyDescent="0.35">
      <c r="A47" s="43"/>
      <c r="B47" s="43"/>
      <c r="C47" s="43"/>
      <c r="D47" s="43"/>
      <c r="E47" s="43"/>
    </row>
    <row r="48" spans="1:8" x14ac:dyDescent="0.35">
      <c r="A48" s="43"/>
      <c r="B48" s="43"/>
      <c r="C48" s="43"/>
      <c r="D48" s="43"/>
      <c r="E48" s="43"/>
    </row>
    <row r="49" spans="1:5" x14ac:dyDescent="0.35">
      <c r="A49" s="43"/>
      <c r="B49" s="43"/>
      <c r="C49" s="43"/>
      <c r="D49" s="43"/>
      <c r="E49" s="43"/>
    </row>
    <row r="50" spans="1:5" x14ac:dyDescent="0.35">
      <c r="A50" s="43"/>
      <c r="B50" s="43"/>
      <c r="C50" s="43"/>
      <c r="D50" s="43"/>
      <c r="E50" s="43"/>
    </row>
    <row r="51" spans="1:5" x14ac:dyDescent="0.35">
      <c r="A51" s="43"/>
      <c r="B51" s="43"/>
      <c r="C51" s="43"/>
      <c r="D51" s="43"/>
      <c r="E51" s="43"/>
    </row>
    <row r="52" spans="1:5" x14ac:dyDescent="0.35">
      <c r="A52" s="43"/>
      <c r="B52" s="43"/>
      <c r="C52" s="43"/>
      <c r="D52" s="43"/>
      <c r="E52" s="43"/>
    </row>
    <row r="53" spans="1:5" x14ac:dyDescent="0.35">
      <c r="A53" s="43"/>
      <c r="B53" s="43"/>
      <c r="C53" s="43"/>
      <c r="D53" s="43"/>
      <c r="E53" s="43"/>
    </row>
    <row r="54" spans="1:5" x14ac:dyDescent="0.35">
      <c r="A54" s="43"/>
      <c r="B54" s="43"/>
      <c r="C54" s="43"/>
      <c r="D54" s="43"/>
      <c r="E54" s="43"/>
    </row>
    <row r="55" spans="1:5" x14ac:dyDescent="0.35">
      <c r="A55" s="43"/>
      <c r="B55" s="43"/>
      <c r="C55" s="43"/>
      <c r="D55" s="43"/>
      <c r="E55" s="43"/>
    </row>
    <row r="56" spans="1:5" x14ac:dyDescent="0.35">
      <c r="A56" s="43"/>
      <c r="B56" s="43"/>
      <c r="C56" s="43"/>
      <c r="D56" s="43"/>
      <c r="E56" s="43"/>
    </row>
    <row r="57" spans="1:5" x14ac:dyDescent="0.35">
      <c r="A57" s="43"/>
      <c r="B57" s="43"/>
      <c r="C57" s="43"/>
      <c r="D57" s="43"/>
      <c r="E57" s="43"/>
    </row>
    <row r="58" spans="1:5" x14ac:dyDescent="0.35">
      <c r="A58" s="43"/>
      <c r="B58" s="43"/>
      <c r="C58" s="43"/>
      <c r="D58" s="43"/>
      <c r="E58" s="43"/>
    </row>
    <row r="59" spans="1:5" x14ac:dyDescent="0.35">
      <c r="A59" s="43"/>
      <c r="B59" s="43"/>
      <c r="C59" s="43"/>
      <c r="D59" s="43"/>
      <c r="E59" s="43"/>
    </row>
    <row r="60" spans="1:5" ht="13" x14ac:dyDescent="0.35">
      <c r="A60" s="43"/>
      <c r="B60" s="47"/>
      <c r="C60" s="47"/>
      <c r="D60" s="47"/>
      <c r="E60" s="48"/>
    </row>
    <row r="61" spans="1:5" ht="13" x14ac:dyDescent="0.35">
      <c r="A61" s="49"/>
      <c r="B61" s="49"/>
      <c r="C61" s="47"/>
      <c r="D61" s="47"/>
      <c r="E61" s="48"/>
    </row>
    <row r="62" spans="1:5" x14ac:dyDescent="0.35">
      <c r="A62" s="49"/>
      <c r="B62" s="49"/>
      <c r="C62" s="49"/>
      <c r="D62" s="49"/>
      <c r="E62" s="49"/>
    </row>
    <row r="63" spans="1:5" ht="13" x14ac:dyDescent="0.35">
      <c r="A63" s="43"/>
      <c r="B63" s="45"/>
      <c r="C63" s="43"/>
      <c r="D63" s="43"/>
      <c r="E63" s="43"/>
    </row>
  </sheetData>
  <sheetProtection password="EB19" sheet="1" objects="1" scenarios="1" selectLockedCells="1"/>
  <mergeCells count="6">
    <mergeCell ref="A38:G38"/>
    <mergeCell ref="B7:G7"/>
    <mergeCell ref="B8:G8"/>
    <mergeCell ref="A10:G10"/>
    <mergeCell ref="A12:G12"/>
    <mergeCell ref="A14:A36"/>
  </mergeCells>
  <pageMargins left="0.7" right="0.7" top="0.75" bottom="0.75" header="0.3" footer="0.3"/>
  <pageSetup orientation="portrait" horizontalDpi="90" verticalDpi="9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81896-8E4D-4D43-998F-088D8F127A97}">
  <dimension ref="A1:H63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44" customWidth="1"/>
    <col min="2" max="2" width="7.54296875" style="44" customWidth="1"/>
    <col min="3" max="3" width="40.1796875" style="44" customWidth="1"/>
    <col min="4" max="4" width="10.81640625" style="44"/>
    <col min="5" max="5" width="13" style="44" customWidth="1"/>
    <col min="6" max="6" width="12.453125" style="44" customWidth="1"/>
    <col min="7" max="7" width="17.6328125" style="44" bestFit="1" customWidth="1"/>
    <col min="8" max="9" width="12" style="44" customWidth="1"/>
    <col min="10" max="16384" width="10.81640625" style="44"/>
  </cols>
  <sheetData>
    <row r="1" spans="1:7" x14ac:dyDescent="0.35">
      <c r="A1" s="43"/>
      <c r="B1" s="43"/>
      <c r="C1" s="43"/>
      <c r="D1" s="43" t="s">
        <v>0</v>
      </c>
      <c r="E1" s="43"/>
    </row>
    <row r="2" spans="1:7" x14ac:dyDescent="0.35">
      <c r="A2" s="43"/>
      <c r="B2" s="43"/>
      <c r="C2" s="43"/>
      <c r="D2" s="43" t="str">
        <f>Identification!F2</f>
        <v>Formule de soumission - Élagage</v>
      </c>
      <c r="E2" s="43"/>
    </row>
    <row r="3" spans="1:7" x14ac:dyDescent="0.35">
      <c r="A3" s="43"/>
      <c r="B3" s="43"/>
      <c r="C3" s="43"/>
      <c r="D3" s="43" t="str">
        <f>Identification!F3</f>
        <v>AM008314</v>
      </c>
      <c r="E3" s="43"/>
    </row>
    <row r="4" spans="1:7" ht="13" x14ac:dyDescent="0.35">
      <c r="A4" s="43"/>
      <c r="B4" s="43"/>
      <c r="C4" s="43"/>
      <c r="D4" s="45"/>
      <c r="E4" s="43"/>
    </row>
    <row r="5" spans="1:7" x14ac:dyDescent="0.35">
      <c r="A5" s="43"/>
      <c r="B5" s="43"/>
      <c r="C5" s="43"/>
      <c r="D5" s="43"/>
      <c r="E5" s="43"/>
    </row>
    <row r="6" spans="1:7" x14ac:dyDescent="0.35">
      <c r="A6" s="43"/>
      <c r="B6" s="43"/>
      <c r="C6" s="43"/>
      <c r="D6" s="43"/>
      <c r="E6" s="43"/>
    </row>
    <row r="7" spans="1:7" ht="14" x14ac:dyDescent="0.35">
      <c r="A7" s="45" t="s">
        <v>1</v>
      </c>
      <c r="B7" s="140" t="str">
        <f>Identification!B7</f>
        <v>Plusieurs régions - Déboisement, abattage et élagage - Lignes de distribution (Marché qualifié)</v>
      </c>
      <c r="C7" s="140"/>
      <c r="D7" s="140"/>
      <c r="E7" s="140"/>
      <c r="F7" s="140"/>
      <c r="G7" s="140"/>
    </row>
    <row r="8" spans="1:7" ht="14" x14ac:dyDescent="0.35">
      <c r="A8" s="45" t="s">
        <v>2</v>
      </c>
      <c r="B8" s="140" t="s">
        <v>84</v>
      </c>
      <c r="C8" s="140"/>
      <c r="D8" s="140"/>
      <c r="E8" s="140"/>
      <c r="F8" s="140"/>
      <c r="G8" s="140"/>
    </row>
    <row r="9" spans="1:7" ht="13" thickBot="1" x14ac:dyDescent="0.4">
      <c r="A9" s="43"/>
      <c r="B9" s="43"/>
      <c r="C9" s="43"/>
      <c r="D9" s="43"/>
      <c r="E9" s="43"/>
    </row>
    <row r="10" spans="1:7" ht="26.5" customHeight="1" thickBot="1" x14ac:dyDescent="0.4">
      <c r="A10" s="141" t="s">
        <v>22</v>
      </c>
      <c r="B10" s="142"/>
      <c r="C10" s="142"/>
      <c r="D10" s="142"/>
      <c r="E10" s="142"/>
      <c r="F10" s="142"/>
      <c r="G10" s="143"/>
    </row>
    <row r="11" spans="1:7" x14ac:dyDescent="0.35">
      <c r="A11" s="43"/>
      <c r="B11" s="43"/>
      <c r="C11" s="43"/>
      <c r="D11" s="43"/>
      <c r="E11" s="43"/>
    </row>
    <row r="12" spans="1:7" ht="20" x14ac:dyDescent="0.35">
      <c r="A12" s="144" t="s">
        <v>29</v>
      </c>
      <c r="B12" s="145"/>
      <c r="C12" s="145"/>
      <c r="D12" s="145"/>
      <c r="E12" s="145"/>
      <c r="F12" s="145"/>
      <c r="G12" s="145"/>
    </row>
    <row r="13" spans="1:7" ht="13" x14ac:dyDescent="0.35">
      <c r="A13" s="61" t="s">
        <v>23</v>
      </c>
      <c r="B13" s="61" t="s">
        <v>24</v>
      </c>
      <c r="C13" s="62" t="s">
        <v>56</v>
      </c>
      <c r="D13" s="63" t="s">
        <v>33</v>
      </c>
      <c r="E13" s="61" t="s">
        <v>25</v>
      </c>
      <c r="F13" s="61" t="s">
        <v>26</v>
      </c>
      <c r="G13" s="61" t="s">
        <v>21</v>
      </c>
    </row>
    <row r="14" spans="1:7" x14ac:dyDescent="0.35">
      <c r="A14" s="146">
        <v>10</v>
      </c>
      <c r="B14" s="64">
        <v>10</v>
      </c>
      <c r="C14" s="65" t="s">
        <v>39</v>
      </c>
      <c r="D14" s="66">
        <v>1095</v>
      </c>
      <c r="E14" s="67" t="s">
        <v>34</v>
      </c>
      <c r="F14" s="28"/>
      <c r="G14" s="68">
        <f>D14*F14</f>
        <v>0</v>
      </c>
    </row>
    <row r="15" spans="1:7" x14ac:dyDescent="0.35">
      <c r="A15" s="146"/>
      <c r="B15" s="64">
        <v>20</v>
      </c>
      <c r="C15" s="65" t="s">
        <v>40</v>
      </c>
      <c r="D15" s="66">
        <v>1131</v>
      </c>
      <c r="E15" s="67" t="s">
        <v>34</v>
      </c>
      <c r="F15" s="28"/>
      <c r="G15" s="68">
        <f t="shared" ref="G15:G36" si="0">D15*F15</f>
        <v>0</v>
      </c>
    </row>
    <row r="16" spans="1:7" x14ac:dyDescent="0.35">
      <c r="A16" s="146"/>
      <c r="B16" s="64">
        <v>30</v>
      </c>
      <c r="C16" s="65" t="s">
        <v>41</v>
      </c>
      <c r="D16" s="66">
        <v>1048</v>
      </c>
      <c r="E16" s="67" t="s">
        <v>34</v>
      </c>
      <c r="F16" s="28"/>
      <c r="G16" s="68">
        <f t="shared" si="0"/>
        <v>0</v>
      </c>
    </row>
    <row r="17" spans="1:7" x14ac:dyDescent="0.35">
      <c r="A17" s="146"/>
      <c r="B17" s="64">
        <v>40</v>
      </c>
      <c r="C17" s="65" t="s">
        <v>42</v>
      </c>
      <c r="D17" s="66">
        <v>1598</v>
      </c>
      <c r="E17" s="67" t="s">
        <v>34</v>
      </c>
      <c r="F17" s="28"/>
      <c r="G17" s="68">
        <f t="shared" si="0"/>
        <v>0</v>
      </c>
    </row>
    <row r="18" spans="1:7" x14ac:dyDescent="0.35">
      <c r="A18" s="146"/>
      <c r="B18" s="64">
        <v>50</v>
      </c>
      <c r="C18" s="65" t="s">
        <v>43</v>
      </c>
      <c r="D18" s="66">
        <v>108</v>
      </c>
      <c r="E18" s="67" t="s">
        <v>34</v>
      </c>
      <c r="F18" s="28"/>
      <c r="G18" s="68">
        <f t="shared" si="0"/>
        <v>0</v>
      </c>
    </row>
    <row r="19" spans="1:7" x14ac:dyDescent="0.35">
      <c r="A19" s="146"/>
      <c r="B19" s="64">
        <v>60</v>
      </c>
      <c r="C19" s="65" t="s">
        <v>44</v>
      </c>
      <c r="D19" s="66">
        <v>211</v>
      </c>
      <c r="E19" s="67" t="s">
        <v>34</v>
      </c>
      <c r="F19" s="28"/>
      <c r="G19" s="68">
        <f t="shared" si="0"/>
        <v>0</v>
      </c>
    </row>
    <row r="20" spans="1:7" x14ac:dyDescent="0.35">
      <c r="A20" s="146"/>
      <c r="B20" s="64">
        <v>70</v>
      </c>
      <c r="C20" s="65" t="s">
        <v>45</v>
      </c>
      <c r="D20" s="66">
        <v>43</v>
      </c>
      <c r="E20" s="67" t="s">
        <v>34</v>
      </c>
      <c r="F20" s="28"/>
      <c r="G20" s="68">
        <f t="shared" si="0"/>
        <v>0</v>
      </c>
    </row>
    <row r="21" spans="1:7" x14ac:dyDescent="0.35">
      <c r="A21" s="146"/>
      <c r="B21" s="64">
        <v>80</v>
      </c>
      <c r="C21" s="65" t="s">
        <v>46</v>
      </c>
      <c r="D21" s="66">
        <v>179</v>
      </c>
      <c r="E21" s="67" t="s">
        <v>34</v>
      </c>
      <c r="F21" s="28"/>
      <c r="G21" s="68">
        <f t="shared" si="0"/>
        <v>0</v>
      </c>
    </row>
    <row r="22" spans="1:7" x14ac:dyDescent="0.35">
      <c r="A22" s="146"/>
      <c r="B22" s="64">
        <v>90</v>
      </c>
      <c r="C22" s="75" t="s">
        <v>60</v>
      </c>
      <c r="D22" s="66">
        <v>25</v>
      </c>
      <c r="E22" s="67" t="s">
        <v>34</v>
      </c>
      <c r="F22" s="28"/>
      <c r="G22" s="68">
        <f t="shared" si="0"/>
        <v>0</v>
      </c>
    </row>
    <row r="23" spans="1:7" x14ac:dyDescent="0.35">
      <c r="A23" s="146"/>
      <c r="B23" s="64">
        <v>100</v>
      </c>
      <c r="C23" s="75" t="s">
        <v>61</v>
      </c>
      <c r="D23" s="66">
        <v>30</v>
      </c>
      <c r="E23" s="67" t="s">
        <v>34</v>
      </c>
      <c r="F23" s="28"/>
      <c r="G23" s="68">
        <f t="shared" si="0"/>
        <v>0</v>
      </c>
    </row>
    <row r="24" spans="1:7" x14ac:dyDescent="0.35">
      <c r="A24" s="146"/>
      <c r="B24" s="64">
        <v>110</v>
      </c>
      <c r="C24" s="75" t="s">
        <v>62</v>
      </c>
      <c r="D24" s="66">
        <v>25</v>
      </c>
      <c r="E24" s="67" t="s">
        <v>34</v>
      </c>
      <c r="F24" s="28"/>
      <c r="G24" s="68">
        <f t="shared" si="0"/>
        <v>0</v>
      </c>
    </row>
    <row r="25" spans="1:7" x14ac:dyDescent="0.35">
      <c r="A25" s="146"/>
      <c r="B25" s="64">
        <v>120</v>
      </c>
      <c r="C25" s="75" t="s">
        <v>63</v>
      </c>
      <c r="D25" s="66">
        <v>20</v>
      </c>
      <c r="E25" s="67" t="s">
        <v>34</v>
      </c>
      <c r="F25" s="28"/>
      <c r="G25" s="68">
        <f t="shared" si="0"/>
        <v>0</v>
      </c>
    </row>
    <row r="26" spans="1:7" x14ac:dyDescent="0.35">
      <c r="A26" s="146"/>
      <c r="B26" s="64">
        <v>130</v>
      </c>
      <c r="C26" s="65" t="s">
        <v>47</v>
      </c>
      <c r="D26" s="66">
        <v>25</v>
      </c>
      <c r="E26" s="67" t="s">
        <v>34</v>
      </c>
      <c r="F26" s="28"/>
      <c r="G26" s="68">
        <f t="shared" si="0"/>
        <v>0</v>
      </c>
    </row>
    <row r="27" spans="1:7" x14ac:dyDescent="0.35">
      <c r="A27" s="146"/>
      <c r="B27" s="64">
        <v>140</v>
      </c>
      <c r="C27" s="65" t="s">
        <v>48</v>
      </c>
      <c r="D27" s="66">
        <v>25</v>
      </c>
      <c r="E27" s="67" t="s">
        <v>34</v>
      </c>
      <c r="F27" s="28"/>
      <c r="G27" s="68">
        <f t="shared" si="0"/>
        <v>0</v>
      </c>
    </row>
    <row r="28" spans="1:7" x14ac:dyDescent="0.35">
      <c r="A28" s="146"/>
      <c r="B28" s="64">
        <v>150</v>
      </c>
      <c r="C28" s="65" t="s">
        <v>49</v>
      </c>
      <c r="D28" s="66">
        <v>25</v>
      </c>
      <c r="E28" s="67" t="s">
        <v>34</v>
      </c>
      <c r="F28" s="28"/>
      <c r="G28" s="68">
        <f t="shared" si="0"/>
        <v>0</v>
      </c>
    </row>
    <row r="29" spans="1:7" x14ac:dyDescent="0.35">
      <c r="A29" s="146"/>
      <c r="B29" s="64">
        <v>160</v>
      </c>
      <c r="C29" s="65" t="s">
        <v>50</v>
      </c>
      <c r="D29" s="66">
        <v>15</v>
      </c>
      <c r="E29" s="67" t="s">
        <v>34</v>
      </c>
      <c r="F29" s="28"/>
      <c r="G29" s="68">
        <f t="shared" si="0"/>
        <v>0</v>
      </c>
    </row>
    <row r="30" spans="1:7" x14ac:dyDescent="0.35">
      <c r="A30" s="146"/>
      <c r="B30" s="64">
        <v>170</v>
      </c>
      <c r="C30" s="65" t="s">
        <v>51</v>
      </c>
      <c r="D30" s="66">
        <v>200</v>
      </c>
      <c r="E30" s="67" t="s">
        <v>34</v>
      </c>
      <c r="F30" s="28"/>
      <c r="G30" s="68">
        <f t="shared" si="0"/>
        <v>0</v>
      </c>
    </row>
    <row r="31" spans="1:7" x14ac:dyDescent="0.35">
      <c r="A31" s="146"/>
      <c r="B31" s="64">
        <v>180</v>
      </c>
      <c r="C31" s="65" t="s">
        <v>52</v>
      </c>
      <c r="D31" s="66">
        <v>1475</v>
      </c>
      <c r="E31" s="74" t="s">
        <v>35</v>
      </c>
      <c r="F31" s="28"/>
      <c r="G31" s="68">
        <f t="shared" si="0"/>
        <v>0</v>
      </c>
    </row>
    <row r="32" spans="1:7" x14ac:dyDescent="0.35">
      <c r="A32" s="146"/>
      <c r="B32" s="64">
        <v>190</v>
      </c>
      <c r="C32" s="75" t="s">
        <v>53</v>
      </c>
      <c r="D32" s="66">
        <v>850</v>
      </c>
      <c r="E32" s="67" t="s">
        <v>35</v>
      </c>
      <c r="F32" s="28"/>
      <c r="G32" s="68">
        <f t="shared" si="0"/>
        <v>0</v>
      </c>
    </row>
    <row r="33" spans="1:8" x14ac:dyDescent="0.35">
      <c r="A33" s="146"/>
      <c r="B33" s="64">
        <v>200</v>
      </c>
      <c r="C33" s="75" t="s">
        <v>54</v>
      </c>
      <c r="D33" s="66">
        <v>1475</v>
      </c>
      <c r="E33" s="67" t="s">
        <v>35</v>
      </c>
      <c r="F33" s="28"/>
      <c r="G33" s="68">
        <f t="shared" si="0"/>
        <v>0</v>
      </c>
    </row>
    <row r="34" spans="1:8" x14ac:dyDescent="0.35">
      <c r="A34" s="146"/>
      <c r="B34" s="64">
        <v>210</v>
      </c>
      <c r="C34" s="75" t="s">
        <v>55</v>
      </c>
      <c r="D34" s="66">
        <v>850</v>
      </c>
      <c r="E34" s="67" t="s">
        <v>35</v>
      </c>
      <c r="F34" s="28"/>
      <c r="G34" s="68">
        <f t="shared" si="0"/>
        <v>0</v>
      </c>
    </row>
    <row r="35" spans="1:8" x14ac:dyDescent="0.35">
      <c r="A35" s="146"/>
      <c r="B35" s="64">
        <v>220</v>
      </c>
      <c r="C35" s="75" t="s">
        <v>31</v>
      </c>
      <c r="D35" s="78">
        <v>124896</v>
      </c>
      <c r="E35" s="80" t="s">
        <v>102</v>
      </c>
      <c r="F35" s="79">
        <v>1</v>
      </c>
      <c r="G35" s="68">
        <f t="shared" si="0"/>
        <v>124896</v>
      </c>
      <c r="H35" s="43"/>
    </row>
    <row r="36" spans="1:8" x14ac:dyDescent="0.35">
      <c r="A36" s="146"/>
      <c r="B36" s="64">
        <v>230</v>
      </c>
      <c r="C36" s="75" t="s">
        <v>30</v>
      </c>
      <c r="D36" s="66">
        <v>978</v>
      </c>
      <c r="E36" s="67" t="s">
        <v>35</v>
      </c>
      <c r="F36" s="28"/>
      <c r="G36" s="68">
        <f t="shared" si="0"/>
        <v>0</v>
      </c>
    </row>
    <row r="38" spans="1:8" ht="20" x14ac:dyDescent="0.35">
      <c r="A38" s="137" t="s">
        <v>27</v>
      </c>
      <c r="B38" s="138"/>
      <c r="C38" s="138"/>
      <c r="D38" s="138"/>
      <c r="E38" s="138"/>
      <c r="F38" s="138"/>
      <c r="G38" s="139"/>
    </row>
    <row r="39" spans="1:8" ht="13" x14ac:dyDescent="0.35">
      <c r="B39" s="69"/>
      <c r="C39" s="69"/>
      <c r="D39" s="69"/>
      <c r="E39" s="69"/>
      <c r="F39" s="70"/>
    </row>
    <row r="40" spans="1:8" s="69" customFormat="1" ht="13" x14ac:dyDescent="0.35">
      <c r="A40" s="71" t="s">
        <v>28</v>
      </c>
      <c r="B40" s="71"/>
      <c r="C40" s="71"/>
      <c r="D40" s="71"/>
      <c r="E40" s="71"/>
      <c r="G40" s="72">
        <f>IF(SUM(G14:G36)=124896,0,SUM(G14:G36))</f>
        <v>0</v>
      </c>
    </row>
    <row r="41" spans="1:8" x14ac:dyDescent="0.35">
      <c r="A41" s="43"/>
      <c r="B41" s="43"/>
      <c r="C41" s="43"/>
      <c r="D41" s="43"/>
      <c r="E41" s="43"/>
    </row>
    <row r="42" spans="1:8" x14ac:dyDescent="0.35">
      <c r="A42" s="43"/>
      <c r="B42" s="43"/>
      <c r="C42" s="43"/>
      <c r="D42" s="43"/>
      <c r="E42" s="43"/>
    </row>
    <row r="44" spans="1:8" x14ac:dyDescent="0.35">
      <c r="A44" s="43"/>
      <c r="B44" s="43"/>
      <c r="C44" s="43"/>
      <c r="D44" s="43"/>
      <c r="E44" s="43"/>
    </row>
    <row r="45" spans="1:8" x14ac:dyDescent="0.35">
      <c r="A45" s="43"/>
      <c r="B45" s="43"/>
      <c r="C45" s="43"/>
      <c r="D45" s="43"/>
      <c r="E45" s="43"/>
    </row>
    <row r="46" spans="1:8" x14ac:dyDescent="0.35">
      <c r="A46" s="43"/>
      <c r="B46" s="43"/>
      <c r="C46" s="43"/>
      <c r="D46" s="43"/>
      <c r="E46" s="43"/>
    </row>
    <row r="47" spans="1:8" x14ac:dyDescent="0.35">
      <c r="A47" s="43"/>
      <c r="B47" s="43"/>
      <c r="C47" s="43"/>
      <c r="D47" s="43"/>
      <c r="E47" s="43"/>
    </row>
    <row r="48" spans="1:8" x14ac:dyDescent="0.35">
      <c r="A48" s="43"/>
      <c r="B48" s="43"/>
      <c r="C48" s="43"/>
      <c r="D48" s="43"/>
      <c r="E48" s="43"/>
    </row>
    <row r="49" spans="1:5" x14ac:dyDescent="0.35">
      <c r="A49" s="43"/>
      <c r="B49" s="43"/>
      <c r="C49" s="43"/>
      <c r="D49" s="43"/>
      <c r="E49" s="43"/>
    </row>
    <row r="50" spans="1:5" x14ac:dyDescent="0.35">
      <c r="A50" s="43"/>
      <c r="B50" s="43"/>
      <c r="C50" s="43"/>
      <c r="D50" s="43"/>
      <c r="E50" s="43"/>
    </row>
    <row r="51" spans="1:5" x14ac:dyDescent="0.35">
      <c r="A51" s="43"/>
      <c r="B51" s="43"/>
      <c r="C51" s="43"/>
      <c r="D51" s="43"/>
      <c r="E51" s="43"/>
    </row>
    <row r="52" spans="1:5" x14ac:dyDescent="0.35">
      <c r="A52" s="43"/>
      <c r="B52" s="43"/>
      <c r="C52" s="43"/>
      <c r="D52" s="43"/>
      <c r="E52" s="43"/>
    </row>
    <row r="53" spans="1:5" x14ac:dyDescent="0.35">
      <c r="A53" s="43"/>
      <c r="B53" s="43"/>
      <c r="C53" s="43"/>
      <c r="D53" s="43"/>
      <c r="E53" s="43"/>
    </row>
    <row r="54" spans="1:5" x14ac:dyDescent="0.35">
      <c r="A54" s="43"/>
      <c r="B54" s="43"/>
      <c r="C54" s="43"/>
      <c r="D54" s="43"/>
      <c r="E54" s="43"/>
    </row>
    <row r="55" spans="1:5" x14ac:dyDescent="0.35">
      <c r="A55" s="43"/>
      <c r="B55" s="43"/>
      <c r="C55" s="43"/>
      <c r="D55" s="43"/>
      <c r="E55" s="43"/>
    </row>
    <row r="56" spans="1:5" x14ac:dyDescent="0.35">
      <c r="A56" s="43"/>
      <c r="B56" s="43"/>
      <c r="C56" s="43"/>
      <c r="D56" s="43"/>
      <c r="E56" s="43"/>
    </row>
    <row r="57" spans="1:5" x14ac:dyDescent="0.35">
      <c r="A57" s="43"/>
      <c r="B57" s="43"/>
      <c r="C57" s="43"/>
      <c r="D57" s="43"/>
      <c r="E57" s="43"/>
    </row>
    <row r="58" spans="1:5" x14ac:dyDescent="0.35">
      <c r="A58" s="43"/>
      <c r="B58" s="43"/>
      <c r="C58" s="43"/>
      <c r="D58" s="43"/>
      <c r="E58" s="43"/>
    </row>
    <row r="59" spans="1:5" x14ac:dyDescent="0.35">
      <c r="A59" s="43"/>
      <c r="B59" s="43"/>
      <c r="C59" s="43"/>
      <c r="D59" s="43"/>
      <c r="E59" s="43"/>
    </row>
    <row r="60" spans="1:5" ht="13" x14ac:dyDescent="0.35">
      <c r="A60" s="43"/>
      <c r="B60" s="47"/>
      <c r="C60" s="47"/>
      <c r="D60" s="47"/>
      <c r="E60" s="48"/>
    </row>
    <row r="61" spans="1:5" ht="13" x14ac:dyDescent="0.35">
      <c r="A61" s="49"/>
      <c r="B61" s="49"/>
      <c r="C61" s="47"/>
      <c r="D61" s="47"/>
      <c r="E61" s="48"/>
    </row>
    <row r="62" spans="1:5" x14ac:dyDescent="0.35">
      <c r="A62" s="49"/>
      <c r="B62" s="49"/>
      <c r="C62" s="49"/>
      <c r="D62" s="49"/>
      <c r="E62" s="49"/>
    </row>
    <row r="63" spans="1:5" ht="13" x14ac:dyDescent="0.35">
      <c r="A63" s="43"/>
      <c r="B63" s="45"/>
      <c r="C63" s="43"/>
      <c r="D63" s="43"/>
      <c r="E63" s="43"/>
    </row>
  </sheetData>
  <sheetProtection password="EB19" sheet="1" objects="1" scenarios="1" selectLockedCells="1"/>
  <mergeCells count="6">
    <mergeCell ref="A38:G38"/>
    <mergeCell ref="B7:G7"/>
    <mergeCell ref="B8:G8"/>
    <mergeCell ref="A10:G10"/>
    <mergeCell ref="A12:G12"/>
    <mergeCell ref="A14:A36"/>
  </mergeCells>
  <pageMargins left="0.7" right="0.7" top="0.75" bottom="0.75" header="0.3" footer="0.3"/>
  <pageSetup orientation="portrait" horizontalDpi="90" verticalDpi="9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FBEF0-B296-408F-BE84-5A1A8F5A2399}">
  <dimension ref="A1:H59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44" customWidth="1"/>
    <col min="2" max="2" width="7.54296875" style="44" customWidth="1"/>
    <col min="3" max="3" width="40.1796875" style="44" customWidth="1"/>
    <col min="4" max="4" width="10.81640625" style="44"/>
    <col min="5" max="5" width="13" style="44" customWidth="1"/>
    <col min="6" max="6" width="12.453125" style="44" customWidth="1"/>
    <col min="7" max="7" width="17.6328125" style="44" bestFit="1" customWidth="1"/>
    <col min="8" max="9" width="12" style="44" customWidth="1"/>
    <col min="10" max="16384" width="10.81640625" style="44"/>
  </cols>
  <sheetData>
    <row r="1" spans="1:7" x14ac:dyDescent="0.35">
      <c r="A1" s="43"/>
      <c r="B1" s="43"/>
      <c r="C1" s="43"/>
      <c r="D1" s="43" t="s">
        <v>0</v>
      </c>
      <c r="E1" s="43"/>
    </row>
    <row r="2" spans="1:7" x14ac:dyDescent="0.35">
      <c r="A2" s="43"/>
      <c r="B2" s="43"/>
      <c r="C2" s="43"/>
      <c r="D2" s="43" t="str">
        <f>Identification!F2</f>
        <v>Formule de soumission - Élagage</v>
      </c>
      <c r="E2" s="43"/>
    </row>
    <row r="3" spans="1:7" x14ac:dyDescent="0.35">
      <c r="A3" s="43"/>
      <c r="B3" s="43"/>
      <c r="C3" s="43"/>
      <c r="D3" s="43" t="str">
        <f>Identification!F3</f>
        <v>AM008314</v>
      </c>
      <c r="E3" s="43"/>
    </row>
    <row r="4" spans="1:7" ht="13" x14ac:dyDescent="0.35">
      <c r="A4" s="43"/>
      <c r="B4" s="43"/>
      <c r="C4" s="43"/>
      <c r="D4" s="45"/>
      <c r="E4" s="43"/>
    </row>
    <row r="5" spans="1:7" x14ac:dyDescent="0.35">
      <c r="A5" s="43"/>
      <c r="B5" s="43"/>
      <c r="C5" s="43"/>
      <c r="D5" s="43"/>
      <c r="E5" s="43"/>
    </row>
    <row r="6" spans="1:7" x14ac:dyDescent="0.35">
      <c r="A6" s="43"/>
      <c r="B6" s="43"/>
      <c r="C6" s="43"/>
      <c r="D6" s="43"/>
      <c r="E6" s="43"/>
    </row>
    <row r="7" spans="1:7" ht="14" x14ac:dyDescent="0.35">
      <c r="A7" s="45" t="s">
        <v>1</v>
      </c>
      <c r="B7" s="140" t="str">
        <f>Identification!B7</f>
        <v>Plusieurs régions - Déboisement, abattage et élagage - Lignes de distribution (Marché qualifié)</v>
      </c>
      <c r="C7" s="140"/>
      <c r="D7" s="140"/>
      <c r="E7" s="140"/>
      <c r="F7" s="140"/>
      <c r="G7" s="140"/>
    </row>
    <row r="8" spans="1:7" ht="14" x14ac:dyDescent="0.35">
      <c r="A8" s="45" t="s">
        <v>2</v>
      </c>
      <c r="B8" s="140" t="s">
        <v>88</v>
      </c>
      <c r="C8" s="140"/>
      <c r="D8" s="140"/>
      <c r="E8" s="140"/>
      <c r="F8" s="140"/>
      <c r="G8" s="140"/>
    </row>
    <row r="9" spans="1:7" ht="13" thickBot="1" x14ac:dyDescent="0.4">
      <c r="A9" s="43"/>
      <c r="B9" s="43"/>
      <c r="C9" s="43"/>
      <c r="D9" s="43"/>
      <c r="E9" s="43"/>
    </row>
    <row r="10" spans="1:7" ht="26.5" customHeight="1" thickBot="1" x14ac:dyDescent="0.4">
      <c r="A10" s="141" t="s">
        <v>22</v>
      </c>
      <c r="B10" s="142"/>
      <c r="C10" s="142"/>
      <c r="D10" s="142"/>
      <c r="E10" s="142"/>
      <c r="F10" s="142"/>
      <c r="G10" s="143"/>
    </row>
    <row r="11" spans="1:7" x14ac:dyDescent="0.35">
      <c r="A11" s="43"/>
      <c r="B11" s="43"/>
      <c r="C11" s="43"/>
      <c r="D11" s="43"/>
      <c r="E11" s="43"/>
    </row>
    <row r="12" spans="1:7" ht="20" x14ac:dyDescent="0.35">
      <c r="A12" s="144" t="s">
        <v>29</v>
      </c>
      <c r="B12" s="145"/>
      <c r="C12" s="145"/>
      <c r="D12" s="145"/>
      <c r="E12" s="145"/>
      <c r="F12" s="145"/>
      <c r="G12" s="145"/>
    </row>
    <row r="13" spans="1:7" ht="13" x14ac:dyDescent="0.35">
      <c r="A13" s="61" t="s">
        <v>23</v>
      </c>
      <c r="B13" s="61" t="s">
        <v>24</v>
      </c>
      <c r="C13" s="62" t="s">
        <v>56</v>
      </c>
      <c r="D13" s="63" t="s">
        <v>33</v>
      </c>
      <c r="E13" s="61" t="s">
        <v>25</v>
      </c>
      <c r="F13" s="61" t="s">
        <v>26</v>
      </c>
      <c r="G13" s="61" t="s">
        <v>21</v>
      </c>
    </row>
    <row r="14" spans="1:7" x14ac:dyDescent="0.35">
      <c r="A14" s="146">
        <v>10</v>
      </c>
      <c r="B14" s="64">
        <v>10</v>
      </c>
      <c r="C14" s="65" t="s">
        <v>39</v>
      </c>
      <c r="D14" s="66">
        <v>143</v>
      </c>
      <c r="E14" s="67" t="s">
        <v>34</v>
      </c>
      <c r="F14" s="28"/>
      <c r="G14" s="68">
        <f>D14*F14</f>
        <v>0</v>
      </c>
    </row>
    <row r="15" spans="1:7" x14ac:dyDescent="0.35">
      <c r="A15" s="146"/>
      <c r="B15" s="64">
        <v>20</v>
      </c>
      <c r="C15" s="65" t="s">
        <v>40</v>
      </c>
      <c r="D15" s="66">
        <v>149</v>
      </c>
      <c r="E15" s="67" t="s">
        <v>34</v>
      </c>
      <c r="F15" s="28"/>
      <c r="G15" s="68">
        <f t="shared" ref="G15:G32" si="0">D15*F15</f>
        <v>0</v>
      </c>
    </row>
    <row r="16" spans="1:7" x14ac:dyDescent="0.35">
      <c r="A16" s="146"/>
      <c r="B16" s="64">
        <v>30</v>
      </c>
      <c r="C16" s="65" t="s">
        <v>41</v>
      </c>
      <c r="D16" s="66">
        <v>143</v>
      </c>
      <c r="E16" s="67" t="s">
        <v>34</v>
      </c>
      <c r="F16" s="28"/>
      <c r="G16" s="68">
        <f t="shared" si="0"/>
        <v>0</v>
      </c>
    </row>
    <row r="17" spans="1:8" x14ac:dyDescent="0.35">
      <c r="A17" s="146"/>
      <c r="B17" s="64">
        <v>40</v>
      </c>
      <c r="C17" s="65" t="s">
        <v>42</v>
      </c>
      <c r="D17" s="66">
        <v>214</v>
      </c>
      <c r="E17" s="67" t="s">
        <v>34</v>
      </c>
      <c r="F17" s="28"/>
      <c r="G17" s="68">
        <f t="shared" si="0"/>
        <v>0</v>
      </c>
    </row>
    <row r="18" spans="1:8" x14ac:dyDescent="0.35">
      <c r="A18" s="146"/>
      <c r="B18" s="64">
        <v>50</v>
      </c>
      <c r="C18" s="65" t="s">
        <v>43</v>
      </c>
      <c r="D18" s="66">
        <v>14</v>
      </c>
      <c r="E18" s="67" t="s">
        <v>34</v>
      </c>
      <c r="F18" s="28"/>
      <c r="G18" s="68">
        <f t="shared" si="0"/>
        <v>0</v>
      </c>
    </row>
    <row r="19" spans="1:8" x14ac:dyDescent="0.35">
      <c r="A19" s="146"/>
      <c r="B19" s="64">
        <v>60</v>
      </c>
      <c r="C19" s="65" t="s">
        <v>44</v>
      </c>
      <c r="D19" s="66">
        <v>29</v>
      </c>
      <c r="E19" s="67" t="s">
        <v>34</v>
      </c>
      <c r="F19" s="28"/>
      <c r="G19" s="68">
        <f t="shared" si="0"/>
        <v>0</v>
      </c>
    </row>
    <row r="20" spans="1:8" x14ac:dyDescent="0.35">
      <c r="A20" s="146"/>
      <c r="B20" s="64">
        <v>70</v>
      </c>
      <c r="C20" s="65" t="s">
        <v>45</v>
      </c>
      <c r="D20" s="66">
        <v>6</v>
      </c>
      <c r="E20" s="67" t="s">
        <v>34</v>
      </c>
      <c r="F20" s="28"/>
      <c r="G20" s="68">
        <f t="shared" si="0"/>
        <v>0</v>
      </c>
    </row>
    <row r="21" spans="1:8" x14ac:dyDescent="0.35">
      <c r="A21" s="146"/>
      <c r="B21" s="64">
        <v>80</v>
      </c>
      <c r="C21" s="65" t="s">
        <v>46</v>
      </c>
      <c r="D21" s="66">
        <v>23</v>
      </c>
      <c r="E21" s="67" t="s">
        <v>34</v>
      </c>
      <c r="F21" s="28"/>
      <c r="G21" s="68">
        <f t="shared" si="0"/>
        <v>0</v>
      </c>
    </row>
    <row r="22" spans="1:8" x14ac:dyDescent="0.35">
      <c r="A22" s="146"/>
      <c r="B22" s="64">
        <v>90</v>
      </c>
      <c r="C22" s="65" t="s">
        <v>47</v>
      </c>
      <c r="D22" s="66">
        <v>2</v>
      </c>
      <c r="E22" s="67" t="s">
        <v>34</v>
      </c>
      <c r="F22" s="28"/>
      <c r="G22" s="68">
        <f t="shared" si="0"/>
        <v>0</v>
      </c>
    </row>
    <row r="23" spans="1:8" x14ac:dyDescent="0.35">
      <c r="A23" s="146"/>
      <c r="B23" s="64">
        <v>100</v>
      </c>
      <c r="C23" s="65" t="s">
        <v>48</v>
      </c>
      <c r="D23" s="66">
        <v>2</v>
      </c>
      <c r="E23" s="67" t="s">
        <v>34</v>
      </c>
      <c r="F23" s="28"/>
      <c r="G23" s="68">
        <f t="shared" si="0"/>
        <v>0</v>
      </c>
    </row>
    <row r="24" spans="1:8" x14ac:dyDescent="0.35">
      <c r="A24" s="146"/>
      <c r="B24" s="64">
        <v>110</v>
      </c>
      <c r="C24" s="65" t="s">
        <v>49</v>
      </c>
      <c r="D24" s="66">
        <v>2</v>
      </c>
      <c r="E24" s="67" t="s">
        <v>34</v>
      </c>
      <c r="F24" s="28"/>
      <c r="G24" s="68">
        <f t="shared" si="0"/>
        <v>0</v>
      </c>
    </row>
    <row r="25" spans="1:8" x14ac:dyDescent="0.35">
      <c r="A25" s="146"/>
      <c r="B25" s="64">
        <v>120</v>
      </c>
      <c r="C25" s="65" t="s">
        <v>50</v>
      </c>
      <c r="D25" s="66">
        <v>2</v>
      </c>
      <c r="E25" s="67" t="s">
        <v>34</v>
      </c>
      <c r="F25" s="28"/>
      <c r="G25" s="68">
        <f t="shared" si="0"/>
        <v>0</v>
      </c>
    </row>
    <row r="26" spans="1:8" x14ac:dyDescent="0.35">
      <c r="A26" s="146"/>
      <c r="B26" s="64">
        <v>130</v>
      </c>
      <c r="C26" s="65" t="s">
        <v>51</v>
      </c>
      <c r="D26" s="66">
        <v>10</v>
      </c>
      <c r="E26" s="67" t="s">
        <v>34</v>
      </c>
      <c r="F26" s="28"/>
      <c r="G26" s="68">
        <f t="shared" si="0"/>
        <v>0</v>
      </c>
    </row>
    <row r="27" spans="1:8" x14ac:dyDescent="0.35">
      <c r="A27" s="146"/>
      <c r="B27" s="64">
        <v>140</v>
      </c>
      <c r="C27" s="65" t="s">
        <v>52</v>
      </c>
      <c r="D27" s="66">
        <v>100</v>
      </c>
      <c r="E27" s="67" t="s">
        <v>35</v>
      </c>
      <c r="F27" s="28"/>
      <c r="G27" s="68">
        <f t="shared" si="0"/>
        <v>0</v>
      </c>
    </row>
    <row r="28" spans="1:8" x14ac:dyDescent="0.35">
      <c r="A28" s="146"/>
      <c r="B28" s="64">
        <v>150</v>
      </c>
      <c r="C28" s="65" t="s">
        <v>53</v>
      </c>
      <c r="D28" s="66">
        <v>120</v>
      </c>
      <c r="E28" s="67" t="s">
        <v>35</v>
      </c>
      <c r="F28" s="28"/>
      <c r="G28" s="68">
        <f t="shared" si="0"/>
        <v>0</v>
      </c>
    </row>
    <row r="29" spans="1:8" x14ac:dyDescent="0.35">
      <c r="A29" s="146"/>
      <c r="B29" s="64">
        <v>160</v>
      </c>
      <c r="C29" s="65" t="s">
        <v>54</v>
      </c>
      <c r="D29" s="66">
        <v>100</v>
      </c>
      <c r="E29" s="67" t="s">
        <v>35</v>
      </c>
      <c r="F29" s="28"/>
      <c r="G29" s="68">
        <f t="shared" si="0"/>
        <v>0</v>
      </c>
    </row>
    <row r="30" spans="1:8" x14ac:dyDescent="0.35">
      <c r="A30" s="146"/>
      <c r="B30" s="64">
        <v>170</v>
      </c>
      <c r="C30" s="65" t="s">
        <v>55</v>
      </c>
      <c r="D30" s="66">
        <v>120</v>
      </c>
      <c r="E30" s="67" t="s">
        <v>35</v>
      </c>
      <c r="F30" s="28"/>
      <c r="G30" s="68">
        <f t="shared" si="0"/>
        <v>0</v>
      </c>
    </row>
    <row r="31" spans="1:8" x14ac:dyDescent="0.35">
      <c r="A31" s="146"/>
      <c r="B31" s="64">
        <v>180</v>
      </c>
      <c r="C31" s="65" t="s">
        <v>31</v>
      </c>
      <c r="D31" s="78">
        <v>29000</v>
      </c>
      <c r="E31" s="67" t="s">
        <v>102</v>
      </c>
      <c r="F31" s="79">
        <v>1</v>
      </c>
      <c r="G31" s="68">
        <f t="shared" si="0"/>
        <v>29000</v>
      </c>
      <c r="H31" s="43"/>
    </row>
    <row r="32" spans="1:8" x14ac:dyDescent="0.35">
      <c r="A32" s="146"/>
      <c r="B32" s="64">
        <v>190</v>
      </c>
      <c r="C32" s="75" t="s">
        <v>30</v>
      </c>
      <c r="D32" s="66">
        <v>95</v>
      </c>
      <c r="E32" s="67" t="s">
        <v>35</v>
      </c>
      <c r="F32" s="28"/>
      <c r="G32" s="68">
        <f t="shared" si="0"/>
        <v>0</v>
      </c>
    </row>
    <row r="34" spans="1:7" ht="20" x14ac:dyDescent="0.35">
      <c r="A34" s="137" t="s">
        <v>27</v>
      </c>
      <c r="B34" s="138"/>
      <c r="C34" s="138"/>
      <c r="D34" s="138"/>
      <c r="E34" s="138"/>
      <c r="F34" s="138"/>
      <c r="G34" s="139"/>
    </row>
    <row r="35" spans="1:7" ht="13" x14ac:dyDescent="0.35">
      <c r="B35" s="69"/>
      <c r="C35" s="69"/>
      <c r="D35" s="69"/>
      <c r="E35" s="69"/>
      <c r="F35" s="70"/>
    </row>
    <row r="36" spans="1:7" s="69" customFormat="1" ht="13" x14ac:dyDescent="0.35">
      <c r="A36" s="71" t="s">
        <v>28</v>
      </c>
      <c r="B36" s="71"/>
      <c r="C36" s="71"/>
      <c r="D36" s="71"/>
      <c r="E36" s="71"/>
      <c r="G36" s="72">
        <f>IF(SUM(G14:G32)=29000,0,SUM(G14:G32))</f>
        <v>0</v>
      </c>
    </row>
    <row r="37" spans="1:7" x14ac:dyDescent="0.35">
      <c r="A37" s="43"/>
      <c r="B37" s="43"/>
      <c r="C37" s="43"/>
      <c r="D37" s="43"/>
      <c r="E37" s="43"/>
    </row>
    <row r="38" spans="1:7" x14ac:dyDescent="0.35">
      <c r="A38" s="43"/>
      <c r="B38" s="43"/>
      <c r="C38" s="43"/>
      <c r="D38" s="43"/>
      <c r="E38" s="43"/>
    </row>
    <row r="40" spans="1:7" x14ac:dyDescent="0.35">
      <c r="A40" s="43"/>
      <c r="B40" s="43"/>
      <c r="C40" s="43"/>
      <c r="D40" s="43"/>
      <c r="E40" s="43"/>
    </row>
    <row r="41" spans="1:7" x14ac:dyDescent="0.35">
      <c r="A41" s="43"/>
      <c r="B41" s="43"/>
      <c r="C41" s="43"/>
      <c r="D41" s="43"/>
      <c r="E41" s="43"/>
    </row>
    <row r="42" spans="1:7" x14ac:dyDescent="0.35">
      <c r="A42" s="43"/>
      <c r="B42" s="43"/>
      <c r="C42" s="43"/>
      <c r="D42" s="43"/>
      <c r="E42" s="43"/>
    </row>
    <row r="43" spans="1:7" x14ac:dyDescent="0.35">
      <c r="A43" s="43"/>
      <c r="B43" s="43"/>
      <c r="C43" s="43"/>
      <c r="D43" s="43"/>
      <c r="E43" s="43"/>
    </row>
    <row r="44" spans="1:7" x14ac:dyDescent="0.35">
      <c r="A44" s="43"/>
      <c r="B44" s="43"/>
      <c r="C44" s="43"/>
      <c r="D44" s="43"/>
      <c r="E44" s="43"/>
    </row>
    <row r="45" spans="1:7" x14ac:dyDescent="0.35">
      <c r="A45" s="43"/>
      <c r="B45" s="43"/>
      <c r="C45" s="43"/>
      <c r="D45" s="43"/>
      <c r="E45" s="43"/>
    </row>
    <row r="46" spans="1:7" x14ac:dyDescent="0.35">
      <c r="A46" s="43"/>
      <c r="B46" s="43"/>
      <c r="C46" s="43"/>
      <c r="D46" s="43"/>
      <c r="E46" s="43"/>
    </row>
    <row r="47" spans="1:7" x14ac:dyDescent="0.35">
      <c r="A47" s="43"/>
      <c r="B47" s="43"/>
      <c r="C47" s="43"/>
      <c r="D47" s="43"/>
      <c r="E47" s="43"/>
    </row>
    <row r="48" spans="1:7" x14ac:dyDescent="0.35">
      <c r="A48" s="43"/>
      <c r="B48" s="43"/>
      <c r="C48" s="43"/>
      <c r="D48" s="43"/>
      <c r="E48" s="43"/>
    </row>
    <row r="49" spans="1:5" x14ac:dyDescent="0.35">
      <c r="A49" s="43"/>
      <c r="B49" s="43"/>
      <c r="C49" s="43"/>
      <c r="D49" s="43"/>
      <c r="E49" s="43"/>
    </row>
    <row r="50" spans="1:5" x14ac:dyDescent="0.35">
      <c r="A50" s="43"/>
      <c r="B50" s="43"/>
      <c r="C50" s="43"/>
      <c r="D50" s="43"/>
      <c r="E50" s="43"/>
    </row>
    <row r="51" spans="1:5" x14ac:dyDescent="0.35">
      <c r="A51" s="43"/>
      <c r="B51" s="43"/>
      <c r="C51" s="43"/>
      <c r="D51" s="43"/>
      <c r="E51" s="43"/>
    </row>
    <row r="52" spans="1:5" x14ac:dyDescent="0.35">
      <c r="A52" s="43"/>
      <c r="B52" s="43"/>
      <c r="C52" s="43"/>
      <c r="D52" s="43"/>
      <c r="E52" s="43"/>
    </row>
    <row r="53" spans="1:5" x14ac:dyDescent="0.35">
      <c r="A53" s="43"/>
      <c r="B53" s="43"/>
      <c r="C53" s="43"/>
      <c r="D53" s="43"/>
      <c r="E53" s="43"/>
    </row>
    <row r="54" spans="1:5" x14ac:dyDescent="0.35">
      <c r="A54" s="43"/>
      <c r="B54" s="43"/>
      <c r="C54" s="43"/>
      <c r="D54" s="43"/>
      <c r="E54" s="43"/>
    </row>
    <row r="55" spans="1:5" x14ac:dyDescent="0.35">
      <c r="A55" s="43"/>
      <c r="B55" s="43"/>
      <c r="C55" s="43"/>
      <c r="D55" s="43"/>
      <c r="E55" s="43"/>
    </row>
    <row r="56" spans="1:5" ht="13" x14ac:dyDescent="0.35">
      <c r="A56" s="43"/>
      <c r="B56" s="47"/>
      <c r="C56" s="47"/>
      <c r="D56" s="47"/>
      <c r="E56" s="48"/>
    </row>
    <row r="57" spans="1:5" ht="13" x14ac:dyDescent="0.35">
      <c r="A57" s="49"/>
      <c r="B57" s="49"/>
      <c r="C57" s="47"/>
      <c r="D57" s="47"/>
      <c r="E57" s="48"/>
    </row>
    <row r="58" spans="1:5" x14ac:dyDescent="0.35">
      <c r="A58" s="49"/>
      <c r="B58" s="49"/>
      <c r="C58" s="49"/>
      <c r="D58" s="49"/>
      <c r="E58" s="49"/>
    </row>
    <row r="59" spans="1:5" ht="13" x14ac:dyDescent="0.35">
      <c r="A59" s="43"/>
      <c r="B59" s="45"/>
      <c r="C59" s="43"/>
      <c r="D59" s="43"/>
      <c r="E59" s="43"/>
    </row>
  </sheetData>
  <sheetProtection password="EB19" sheet="1" objects="1" scenarios="1" selectLockedCells="1"/>
  <mergeCells count="6">
    <mergeCell ref="A34:G34"/>
    <mergeCell ref="B7:G7"/>
    <mergeCell ref="B8:G8"/>
    <mergeCell ref="A10:G10"/>
    <mergeCell ref="A12:G12"/>
    <mergeCell ref="A14:A32"/>
  </mergeCells>
  <pageMargins left="0.7" right="0.7" top="0.75" bottom="0.75" header="0.3" footer="0.3"/>
  <pageSetup orientation="portrait" horizontalDpi="90" verticalDpi="9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5F02B-DBAE-4EEA-82EF-D50560712E1A}">
  <dimension ref="A1:H53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44" customWidth="1"/>
    <col min="2" max="2" width="7.54296875" style="44" customWidth="1"/>
    <col min="3" max="3" width="40.1796875" style="44" customWidth="1"/>
    <col min="4" max="4" width="10.81640625" style="44"/>
    <col min="5" max="5" width="13" style="44" customWidth="1"/>
    <col min="6" max="6" width="12.453125" style="44" customWidth="1"/>
    <col min="7" max="7" width="17.6328125" style="44" bestFit="1" customWidth="1"/>
    <col min="8" max="9" width="12" style="44" customWidth="1"/>
    <col min="10" max="16384" width="10.81640625" style="44"/>
  </cols>
  <sheetData>
    <row r="1" spans="1:7" x14ac:dyDescent="0.35">
      <c r="A1" s="43"/>
      <c r="B1" s="43"/>
      <c r="C1" s="43"/>
      <c r="D1" s="43" t="s">
        <v>0</v>
      </c>
      <c r="E1" s="43"/>
    </row>
    <row r="2" spans="1:7" x14ac:dyDescent="0.35">
      <c r="A2" s="43"/>
      <c r="B2" s="43"/>
      <c r="C2" s="43"/>
      <c r="D2" s="43" t="str">
        <f>Identification!F2</f>
        <v>Formule de soumission - Élagage</v>
      </c>
      <c r="E2" s="43"/>
    </row>
    <row r="3" spans="1:7" x14ac:dyDescent="0.35">
      <c r="A3" s="43"/>
      <c r="B3" s="43"/>
      <c r="C3" s="43"/>
      <c r="D3" s="43" t="str">
        <f>Identification!F3</f>
        <v>AM008314</v>
      </c>
      <c r="E3" s="43"/>
    </row>
    <row r="4" spans="1:7" ht="13" x14ac:dyDescent="0.35">
      <c r="A4" s="43"/>
      <c r="B4" s="43"/>
      <c r="C4" s="43"/>
      <c r="D4" s="45"/>
      <c r="E4" s="43"/>
    </row>
    <row r="5" spans="1:7" x14ac:dyDescent="0.35">
      <c r="A5" s="43"/>
      <c r="B5" s="43"/>
      <c r="C5" s="43"/>
      <c r="D5" s="43"/>
      <c r="E5" s="43"/>
    </row>
    <row r="6" spans="1:7" x14ac:dyDescent="0.35">
      <c r="A6" s="43"/>
      <c r="B6" s="43"/>
      <c r="C6" s="43"/>
      <c r="D6" s="43"/>
      <c r="E6" s="43"/>
    </row>
    <row r="7" spans="1:7" ht="14" x14ac:dyDescent="0.35">
      <c r="A7" s="45" t="s">
        <v>1</v>
      </c>
      <c r="B7" s="140" t="str">
        <f>Identification!B7</f>
        <v>Plusieurs régions - Déboisement, abattage et élagage - Lignes de distribution (Marché qualifié)</v>
      </c>
      <c r="C7" s="140"/>
      <c r="D7" s="140"/>
      <c r="E7" s="140"/>
      <c r="F7" s="140"/>
      <c r="G7" s="140"/>
    </row>
    <row r="8" spans="1:7" ht="14" x14ac:dyDescent="0.35">
      <c r="A8" s="45" t="s">
        <v>2</v>
      </c>
      <c r="B8" s="140" t="s">
        <v>100</v>
      </c>
      <c r="C8" s="140"/>
      <c r="D8" s="140"/>
      <c r="E8" s="140"/>
      <c r="F8" s="140"/>
      <c r="G8" s="140"/>
    </row>
    <row r="9" spans="1:7" ht="13" thickBot="1" x14ac:dyDescent="0.4">
      <c r="A9" s="43"/>
      <c r="B9" s="43"/>
      <c r="C9" s="43"/>
      <c r="D9" s="43"/>
      <c r="E9" s="43"/>
    </row>
    <row r="10" spans="1:7" ht="26.5" customHeight="1" thickBot="1" x14ac:dyDescent="0.4">
      <c r="A10" s="141" t="s">
        <v>22</v>
      </c>
      <c r="B10" s="142"/>
      <c r="C10" s="142"/>
      <c r="D10" s="142"/>
      <c r="E10" s="142"/>
      <c r="F10" s="142"/>
      <c r="G10" s="143"/>
    </row>
    <row r="11" spans="1:7" x14ac:dyDescent="0.35">
      <c r="A11" s="43"/>
      <c r="B11" s="43"/>
      <c r="C11" s="43"/>
      <c r="D11" s="43"/>
      <c r="E11" s="43"/>
    </row>
    <row r="12" spans="1:7" ht="20" x14ac:dyDescent="0.35">
      <c r="A12" s="144" t="s">
        <v>29</v>
      </c>
      <c r="B12" s="145"/>
      <c r="C12" s="145"/>
      <c r="D12" s="145"/>
      <c r="E12" s="145"/>
      <c r="F12" s="145"/>
      <c r="G12" s="145"/>
    </row>
    <row r="13" spans="1:7" ht="13" x14ac:dyDescent="0.35">
      <c r="A13" s="61" t="s">
        <v>23</v>
      </c>
      <c r="B13" s="61" t="s">
        <v>24</v>
      </c>
      <c r="C13" s="62" t="s">
        <v>56</v>
      </c>
      <c r="D13" s="63" t="s">
        <v>33</v>
      </c>
      <c r="E13" s="61" t="s">
        <v>25</v>
      </c>
      <c r="F13" s="61" t="s">
        <v>26</v>
      </c>
      <c r="G13" s="61" t="s">
        <v>21</v>
      </c>
    </row>
    <row r="14" spans="1:7" x14ac:dyDescent="0.35">
      <c r="A14" s="146">
        <v>10</v>
      </c>
      <c r="B14" s="64">
        <v>10</v>
      </c>
      <c r="C14" s="65" t="s">
        <v>30</v>
      </c>
      <c r="D14" s="66">
        <v>642</v>
      </c>
      <c r="E14" s="67" t="s">
        <v>35</v>
      </c>
      <c r="F14" s="28"/>
      <c r="G14" s="68">
        <f>D14*F14</f>
        <v>0</v>
      </c>
    </row>
    <row r="15" spans="1:7" x14ac:dyDescent="0.35">
      <c r="A15" s="146"/>
      <c r="B15" s="64">
        <v>20</v>
      </c>
      <c r="C15" s="65" t="s">
        <v>64</v>
      </c>
      <c r="D15" s="66">
        <v>235</v>
      </c>
      <c r="E15" s="67" t="s">
        <v>35</v>
      </c>
      <c r="F15" s="28"/>
      <c r="G15" s="68">
        <f t="shared" ref="G15:G26" si="0">D15*F15</f>
        <v>0</v>
      </c>
    </row>
    <row r="16" spans="1:7" x14ac:dyDescent="0.35">
      <c r="A16" s="146"/>
      <c r="B16" s="64">
        <v>30</v>
      </c>
      <c r="C16" s="65" t="s">
        <v>53</v>
      </c>
      <c r="D16" s="66">
        <v>1795</v>
      </c>
      <c r="E16" s="67" t="s">
        <v>35</v>
      </c>
      <c r="F16" s="28"/>
      <c r="G16" s="68">
        <f t="shared" si="0"/>
        <v>0</v>
      </c>
    </row>
    <row r="17" spans="1:8" x14ac:dyDescent="0.35">
      <c r="A17" s="146"/>
      <c r="B17" s="64">
        <v>40</v>
      </c>
      <c r="C17" s="65" t="s">
        <v>52</v>
      </c>
      <c r="D17" s="66">
        <v>1603</v>
      </c>
      <c r="E17" s="67" t="s">
        <v>35</v>
      </c>
      <c r="F17" s="28"/>
      <c r="G17" s="68">
        <f t="shared" si="0"/>
        <v>0</v>
      </c>
    </row>
    <row r="18" spans="1:8" x14ac:dyDescent="0.35">
      <c r="A18" s="146"/>
      <c r="B18" s="64">
        <v>50</v>
      </c>
      <c r="C18" s="65" t="s">
        <v>65</v>
      </c>
      <c r="D18" s="66">
        <v>1704</v>
      </c>
      <c r="E18" s="67" t="s">
        <v>35</v>
      </c>
      <c r="F18" s="28"/>
      <c r="G18" s="68">
        <f t="shared" si="0"/>
        <v>0</v>
      </c>
    </row>
    <row r="19" spans="1:8" x14ac:dyDescent="0.35">
      <c r="A19" s="146"/>
      <c r="B19" s="64">
        <v>60</v>
      </c>
      <c r="C19" s="65" t="s">
        <v>66</v>
      </c>
      <c r="D19" s="66">
        <v>3849</v>
      </c>
      <c r="E19" s="67" t="s">
        <v>35</v>
      </c>
      <c r="F19" s="28"/>
      <c r="G19" s="68">
        <f t="shared" si="0"/>
        <v>0</v>
      </c>
    </row>
    <row r="20" spans="1:8" x14ac:dyDescent="0.35">
      <c r="A20" s="146"/>
      <c r="B20" s="64">
        <v>70</v>
      </c>
      <c r="C20" s="65" t="s">
        <v>67</v>
      </c>
      <c r="D20" s="66">
        <v>43</v>
      </c>
      <c r="E20" s="67" t="s">
        <v>35</v>
      </c>
      <c r="F20" s="28"/>
      <c r="G20" s="68">
        <f t="shared" si="0"/>
        <v>0</v>
      </c>
    </row>
    <row r="21" spans="1:8" x14ac:dyDescent="0.35">
      <c r="A21" s="146"/>
      <c r="B21" s="64">
        <v>80</v>
      </c>
      <c r="C21" s="65" t="s">
        <v>55</v>
      </c>
      <c r="D21" s="66">
        <v>1886</v>
      </c>
      <c r="E21" s="67" t="s">
        <v>35</v>
      </c>
      <c r="F21" s="28"/>
      <c r="G21" s="68">
        <f t="shared" si="0"/>
        <v>0</v>
      </c>
    </row>
    <row r="22" spans="1:8" x14ac:dyDescent="0.35">
      <c r="A22" s="146"/>
      <c r="B22" s="64">
        <v>90</v>
      </c>
      <c r="C22" s="65" t="s">
        <v>68</v>
      </c>
      <c r="D22" s="66">
        <v>1404</v>
      </c>
      <c r="E22" s="67" t="s">
        <v>35</v>
      </c>
      <c r="F22" s="28"/>
      <c r="G22" s="68">
        <f t="shared" si="0"/>
        <v>0</v>
      </c>
    </row>
    <row r="23" spans="1:8" x14ac:dyDescent="0.35">
      <c r="A23" s="146"/>
      <c r="B23" s="64">
        <v>100</v>
      </c>
      <c r="C23" s="65" t="s">
        <v>69</v>
      </c>
      <c r="D23" s="66">
        <v>47</v>
      </c>
      <c r="E23" s="67" t="s">
        <v>35</v>
      </c>
      <c r="F23" s="28"/>
      <c r="G23" s="68">
        <f t="shared" si="0"/>
        <v>0</v>
      </c>
    </row>
    <row r="24" spans="1:8" x14ac:dyDescent="0.35">
      <c r="A24" s="146"/>
      <c r="B24" s="64">
        <v>110</v>
      </c>
      <c r="C24" s="65" t="s">
        <v>54</v>
      </c>
      <c r="D24" s="66">
        <v>1937</v>
      </c>
      <c r="E24" s="67" t="s">
        <v>35</v>
      </c>
      <c r="F24" s="28"/>
      <c r="G24" s="68">
        <f t="shared" si="0"/>
        <v>0</v>
      </c>
    </row>
    <row r="25" spans="1:8" x14ac:dyDescent="0.35">
      <c r="A25" s="146"/>
      <c r="B25" s="64">
        <v>120</v>
      </c>
      <c r="C25" s="65" t="s">
        <v>31</v>
      </c>
      <c r="D25" s="81">
        <v>163000</v>
      </c>
      <c r="E25" s="80" t="s">
        <v>102</v>
      </c>
      <c r="F25" s="79">
        <v>1</v>
      </c>
      <c r="G25" s="68">
        <f t="shared" si="0"/>
        <v>163000</v>
      </c>
      <c r="H25" s="43"/>
    </row>
    <row r="26" spans="1:8" x14ac:dyDescent="0.35">
      <c r="A26" s="146"/>
      <c r="B26" s="64">
        <v>130</v>
      </c>
      <c r="C26" s="65" t="s">
        <v>32</v>
      </c>
      <c r="D26" s="81">
        <v>212945</v>
      </c>
      <c r="E26" s="80" t="s">
        <v>102</v>
      </c>
      <c r="F26" s="79">
        <v>1</v>
      </c>
      <c r="G26" s="68">
        <f t="shared" si="0"/>
        <v>212945</v>
      </c>
      <c r="H26" s="77"/>
    </row>
    <row r="28" spans="1:8" ht="20" x14ac:dyDescent="0.35">
      <c r="A28" s="137" t="s">
        <v>27</v>
      </c>
      <c r="B28" s="138"/>
      <c r="C28" s="138"/>
      <c r="D28" s="138"/>
      <c r="E28" s="138"/>
      <c r="F28" s="138"/>
      <c r="G28" s="139"/>
    </row>
    <row r="29" spans="1:8" ht="13" x14ac:dyDescent="0.35">
      <c r="B29" s="69"/>
      <c r="C29" s="69"/>
      <c r="D29" s="69"/>
      <c r="E29" s="69"/>
      <c r="F29" s="70"/>
    </row>
    <row r="30" spans="1:8" s="69" customFormat="1" ht="13" x14ac:dyDescent="0.35">
      <c r="A30" s="71" t="s">
        <v>28</v>
      </c>
      <c r="B30" s="71"/>
      <c r="C30" s="71"/>
      <c r="D30" s="71"/>
      <c r="E30" s="71"/>
      <c r="G30" s="72">
        <f>IF(SUM(G14:G26)=375945,0,SUM(G14:G26))</f>
        <v>0</v>
      </c>
    </row>
    <row r="31" spans="1:8" x14ac:dyDescent="0.35">
      <c r="A31" s="43"/>
      <c r="B31" s="43"/>
      <c r="C31" s="43"/>
      <c r="D31" s="43"/>
      <c r="E31" s="43"/>
    </row>
    <row r="32" spans="1:8" x14ac:dyDescent="0.35">
      <c r="A32" s="43"/>
      <c r="B32" s="43"/>
      <c r="C32" s="43"/>
      <c r="D32" s="43"/>
      <c r="E32" s="43"/>
    </row>
    <row r="34" spans="1:5" x14ac:dyDescent="0.35">
      <c r="A34" s="43"/>
      <c r="B34" s="43"/>
      <c r="C34" s="43"/>
      <c r="D34" s="43"/>
      <c r="E34" s="43"/>
    </row>
    <row r="35" spans="1:5" x14ac:dyDescent="0.35">
      <c r="A35" s="43"/>
      <c r="B35" s="43"/>
      <c r="C35" s="43"/>
      <c r="D35" s="43"/>
      <c r="E35" s="43"/>
    </row>
    <row r="36" spans="1:5" x14ac:dyDescent="0.35">
      <c r="A36" s="43"/>
      <c r="B36" s="43"/>
      <c r="C36" s="43"/>
      <c r="D36" s="43"/>
      <c r="E36" s="43"/>
    </row>
    <row r="37" spans="1:5" x14ac:dyDescent="0.35">
      <c r="A37" s="43"/>
      <c r="B37" s="43"/>
      <c r="C37" s="43"/>
      <c r="D37" s="43"/>
      <c r="E37" s="43"/>
    </row>
    <row r="38" spans="1:5" x14ac:dyDescent="0.35">
      <c r="A38" s="43"/>
      <c r="B38" s="43"/>
      <c r="C38" s="43"/>
      <c r="D38" s="43"/>
      <c r="E38" s="43"/>
    </row>
    <row r="39" spans="1:5" x14ac:dyDescent="0.35">
      <c r="A39" s="43"/>
      <c r="B39" s="43"/>
      <c r="C39" s="43"/>
      <c r="D39" s="43"/>
      <c r="E39" s="43"/>
    </row>
    <row r="40" spans="1:5" x14ac:dyDescent="0.35">
      <c r="A40" s="43"/>
      <c r="B40" s="43"/>
      <c r="C40" s="43"/>
      <c r="D40" s="43"/>
      <c r="E40" s="43"/>
    </row>
    <row r="41" spans="1:5" x14ac:dyDescent="0.35">
      <c r="A41" s="43"/>
      <c r="B41" s="43"/>
      <c r="C41" s="43"/>
      <c r="D41" s="43"/>
      <c r="E41" s="43"/>
    </row>
    <row r="42" spans="1:5" x14ac:dyDescent="0.35">
      <c r="A42" s="43"/>
      <c r="B42" s="43"/>
      <c r="C42" s="43"/>
      <c r="D42" s="43"/>
      <c r="E42" s="43"/>
    </row>
    <row r="43" spans="1:5" x14ac:dyDescent="0.35">
      <c r="A43" s="43"/>
      <c r="B43" s="43"/>
      <c r="C43" s="43"/>
      <c r="D43" s="43"/>
      <c r="E43" s="43"/>
    </row>
    <row r="44" spans="1:5" x14ac:dyDescent="0.35">
      <c r="A44" s="43"/>
      <c r="B44" s="43"/>
      <c r="C44" s="43"/>
      <c r="D44" s="43"/>
      <c r="E44" s="43"/>
    </row>
    <row r="45" spans="1:5" x14ac:dyDescent="0.35">
      <c r="A45" s="43"/>
      <c r="B45" s="43"/>
      <c r="C45" s="43"/>
      <c r="D45" s="43"/>
      <c r="E45" s="43"/>
    </row>
    <row r="46" spans="1:5" x14ac:dyDescent="0.35">
      <c r="A46" s="43"/>
      <c r="B46" s="43"/>
      <c r="C46" s="43"/>
      <c r="D46" s="43"/>
      <c r="E46" s="43"/>
    </row>
    <row r="47" spans="1:5" x14ac:dyDescent="0.35">
      <c r="A47" s="43"/>
      <c r="B47" s="43"/>
      <c r="C47" s="43"/>
      <c r="D47" s="43"/>
      <c r="E47" s="43"/>
    </row>
    <row r="48" spans="1:5" x14ac:dyDescent="0.35">
      <c r="A48" s="43"/>
      <c r="B48" s="43"/>
      <c r="C48" s="43"/>
      <c r="D48" s="43"/>
      <c r="E48" s="43"/>
    </row>
    <row r="49" spans="1:5" x14ac:dyDescent="0.35">
      <c r="A49" s="43"/>
      <c r="B49" s="43"/>
      <c r="C49" s="43"/>
      <c r="D49" s="43"/>
      <c r="E49" s="43"/>
    </row>
    <row r="50" spans="1:5" ht="13" x14ac:dyDescent="0.35">
      <c r="A50" s="43"/>
      <c r="B50" s="47"/>
      <c r="C50" s="47"/>
      <c r="D50" s="47"/>
      <c r="E50" s="48"/>
    </row>
    <row r="51" spans="1:5" ht="13" x14ac:dyDescent="0.35">
      <c r="A51" s="49"/>
      <c r="B51" s="49"/>
      <c r="C51" s="47"/>
      <c r="D51" s="47"/>
      <c r="E51" s="48"/>
    </row>
    <row r="52" spans="1:5" x14ac:dyDescent="0.35">
      <c r="A52" s="49"/>
      <c r="B52" s="49"/>
      <c r="C52" s="49"/>
      <c r="D52" s="49"/>
      <c r="E52" s="49"/>
    </row>
    <row r="53" spans="1:5" ht="13" x14ac:dyDescent="0.35">
      <c r="A53" s="43"/>
      <c r="B53" s="45"/>
      <c r="C53" s="43"/>
      <c r="D53" s="43"/>
      <c r="E53" s="43"/>
    </row>
  </sheetData>
  <sheetProtection password="EB19" sheet="1" objects="1" scenarios="1" selectLockedCells="1"/>
  <mergeCells count="6">
    <mergeCell ref="A28:G28"/>
    <mergeCell ref="B7:G7"/>
    <mergeCell ref="B8:G8"/>
    <mergeCell ref="A10:G10"/>
    <mergeCell ref="A12:G12"/>
    <mergeCell ref="A14:A26"/>
  </mergeCells>
  <pageMargins left="0.7" right="0.7" top="0.75" bottom="0.75" header="0.3" footer="0.3"/>
  <pageSetup orientation="portrait" horizontalDpi="90" verticalDpi="9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26F15-9992-4194-873F-39CEC8B23397}">
  <dimension ref="A1:H53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44" customWidth="1"/>
    <col min="2" max="2" width="7.54296875" style="44" customWidth="1"/>
    <col min="3" max="3" width="40.1796875" style="44" customWidth="1"/>
    <col min="4" max="4" width="10.81640625" style="44"/>
    <col min="5" max="5" width="13" style="44" customWidth="1"/>
    <col min="6" max="6" width="12.453125" style="44" customWidth="1"/>
    <col min="7" max="7" width="17.6328125" style="44" bestFit="1" customWidth="1"/>
    <col min="8" max="9" width="12" style="44" customWidth="1"/>
    <col min="10" max="16384" width="10.81640625" style="44"/>
  </cols>
  <sheetData>
    <row r="1" spans="1:7" x14ac:dyDescent="0.35">
      <c r="A1" s="43"/>
      <c r="B1" s="43"/>
      <c r="C1" s="43"/>
      <c r="D1" s="43" t="s">
        <v>0</v>
      </c>
      <c r="E1" s="43"/>
    </row>
    <row r="2" spans="1:7" x14ac:dyDescent="0.35">
      <c r="A2" s="43"/>
      <c r="B2" s="43"/>
      <c r="C2" s="43"/>
      <c r="D2" s="43" t="str">
        <f>Identification!F2</f>
        <v>Formule de soumission - Élagage</v>
      </c>
      <c r="E2" s="43"/>
    </row>
    <row r="3" spans="1:7" x14ac:dyDescent="0.35">
      <c r="A3" s="43"/>
      <c r="B3" s="43"/>
      <c r="C3" s="43"/>
      <c r="D3" s="43" t="str">
        <f>Identification!F3</f>
        <v>AM008314</v>
      </c>
      <c r="E3" s="43"/>
    </row>
    <row r="4" spans="1:7" ht="13" x14ac:dyDescent="0.35">
      <c r="A4" s="43"/>
      <c r="B4" s="43"/>
      <c r="C4" s="43"/>
      <c r="D4" s="45"/>
      <c r="E4" s="43"/>
    </row>
    <row r="5" spans="1:7" x14ac:dyDescent="0.35">
      <c r="A5" s="43"/>
      <c r="B5" s="43"/>
      <c r="C5" s="43"/>
      <c r="D5" s="43"/>
      <c r="E5" s="43"/>
    </row>
    <row r="6" spans="1:7" x14ac:dyDescent="0.35">
      <c r="A6" s="43"/>
      <c r="B6" s="43"/>
      <c r="C6" s="43"/>
      <c r="D6" s="43"/>
      <c r="E6" s="43"/>
    </row>
    <row r="7" spans="1:7" ht="14" x14ac:dyDescent="0.35">
      <c r="A7" s="45" t="s">
        <v>1</v>
      </c>
      <c r="B7" s="140" t="str">
        <f>Identification!B7</f>
        <v>Plusieurs régions - Déboisement, abattage et élagage - Lignes de distribution (Marché qualifié)</v>
      </c>
      <c r="C7" s="140"/>
      <c r="D7" s="140"/>
      <c r="E7" s="140"/>
      <c r="F7" s="140"/>
      <c r="G7" s="140"/>
    </row>
    <row r="8" spans="1:7" ht="14" x14ac:dyDescent="0.35">
      <c r="A8" s="45" t="s">
        <v>2</v>
      </c>
      <c r="B8" s="140" t="s">
        <v>87</v>
      </c>
      <c r="C8" s="140"/>
      <c r="D8" s="140"/>
      <c r="E8" s="140"/>
      <c r="F8" s="140"/>
      <c r="G8" s="140"/>
    </row>
    <row r="9" spans="1:7" ht="13" thickBot="1" x14ac:dyDescent="0.4">
      <c r="A9" s="43"/>
      <c r="B9" s="43"/>
      <c r="C9" s="43"/>
      <c r="D9" s="43"/>
      <c r="E9" s="43"/>
    </row>
    <row r="10" spans="1:7" ht="26.5" customHeight="1" thickBot="1" x14ac:dyDescent="0.4">
      <c r="A10" s="141" t="s">
        <v>22</v>
      </c>
      <c r="B10" s="142"/>
      <c r="C10" s="142"/>
      <c r="D10" s="142"/>
      <c r="E10" s="142"/>
      <c r="F10" s="142"/>
      <c r="G10" s="143"/>
    </row>
    <row r="11" spans="1:7" x14ac:dyDescent="0.35">
      <c r="A11" s="43"/>
      <c r="B11" s="43"/>
      <c r="C11" s="43"/>
      <c r="D11" s="43"/>
      <c r="E11" s="43"/>
    </row>
    <row r="12" spans="1:7" ht="20" x14ac:dyDescent="0.35">
      <c r="A12" s="144" t="s">
        <v>29</v>
      </c>
      <c r="B12" s="145"/>
      <c r="C12" s="145"/>
      <c r="D12" s="145"/>
      <c r="E12" s="145"/>
      <c r="F12" s="145"/>
      <c r="G12" s="145"/>
    </row>
    <row r="13" spans="1:7" ht="13" x14ac:dyDescent="0.35">
      <c r="A13" s="61" t="s">
        <v>23</v>
      </c>
      <c r="B13" s="61" t="s">
        <v>24</v>
      </c>
      <c r="C13" s="62" t="s">
        <v>56</v>
      </c>
      <c r="D13" s="63" t="s">
        <v>33</v>
      </c>
      <c r="E13" s="61" t="s">
        <v>25</v>
      </c>
      <c r="F13" s="61" t="s">
        <v>26</v>
      </c>
      <c r="G13" s="61" t="s">
        <v>21</v>
      </c>
    </row>
    <row r="14" spans="1:7" x14ac:dyDescent="0.35">
      <c r="A14" s="146">
        <v>10</v>
      </c>
      <c r="B14" s="64">
        <v>10</v>
      </c>
      <c r="C14" s="65" t="s">
        <v>53</v>
      </c>
      <c r="D14" s="66">
        <v>369</v>
      </c>
      <c r="E14" s="67" t="s">
        <v>35</v>
      </c>
      <c r="F14" s="28"/>
      <c r="G14" s="68">
        <f>D14*F14</f>
        <v>0</v>
      </c>
    </row>
    <row r="15" spans="1:7" x14ac:dyDescent="0.35">
      <c r="A15" s="146"/>
      <c r="B15" s="64">
        <v>20</v>
      </c>
      <c r="C15" s="65" t="s">
        <v>52</v>
      </c>
      <c r="D15" s="66">
        <v>328</v>
      </c>
      <c r="E15" s="67" t="s">
        <v>35</v>
      </c>
      <c r="F15" s="28"/>
      <c r="G15" s="68">
        <f t="shared" ref="G15:G27" si="0">D15*F15</f>
        <v>0</v>
      </c>
    </row>
    <row r="16" spans="1:7" x14ac:dyDescent="0.35">
      <c r="A16" s="146"/>
      <c r="B16" s="64">
        <v>30</v>
      </c>
      <c r="C16" s="65" t="s">
        <v>54</v>
      </c>
      <c r="D16" s="66">
        <v>328</v>
      </c>
      <c r="E16" s="67" t="s">
        <v>35</v>
      </c>
      <c r="F16" s="28"/>
      <c r="G16" s="68">
        <f t="shared" si="0"/>
        <v>0</v>
      </c>
    </row>
    <row r="17" spans="1:8" x14ac:dyDescent="0.35">
      <c r="A17" s="146"/>
      <c r="B17" s="64">
        <v>40</v>
      </c>
      <c r="C17" s="65" t="s">
        <v>55</v>
      </c>
      <c r="D17" s="66">
        <v>369</v>
      </c>
      <c r="E17" s="67" t="s">
        <v>35</v>
      </c>
      <c r="F17" s="28"/>
      <c r="G17" s="68">
        <f t="shared" si="0"/>
        <v>0</v>
      </c>
    </row>
    <row r="18" spans="1:8" x14ac:dyDescent="0.35">
      <c r="A18" s="146"/>
      <c r="B18" s="64">
        <v>50</v>
      </c>
      <c r="C18" s="65" t="s">
        <v>69</v>
      </c>
      <c r="D18" s="66">
        <v>62</v>
      </c>
      <c r="E18" s="67" t="s">
        <v>35</v>
      </c>
      <c r="F18" s="28"/>
      <c r="G18" s="68">
        <f t="shared" si="0"/>
        <v>0</v>
      </c>
    </row>
    <row r="19" spans="1:8" x14ac:dyDescent="0.35">
      <c r="A19" s="146"/>
      <c r="B19" s="64">
        <v>60</v>
      </c>
      <c r="C19" s="65" t="s">
        <v>68</v>
      </c>
      <c r="D19" s="66">
        <v>82</v>
      </c>
      <c r="E19" s="67" t="s">
        <v>35</v>
      </c>
      <c r="F19" s="28"/>
      <c r="G19" s="68">
        <f t="shared" si="0"/>
        <v>0</v>
      </c>
    </row>
    <row r="20" spans="1:8" x14ac:dyDescent="0.35">
      <c r="A20" s="146"/>
      <c r="B20" s="64">
        <v>70</v>
      </c>
      <c r="C20" s="65" t="s">
        <v>74</v>
      </c>
      <c r="D20" s="66">
        <v>82</v>
      </c>
      <c r="E20" s="67" t="s">
        <v>35</v>
      </c>
      <c r="F20" s="28"/>
      <c r="G20" s="68">
        <f t="shared" si="0"/>
        <v>0</v>
      </c>
    </row>
    <row r="21" spans="1:8" x14ac:dyDescent="0.35">
      <c r="A21" s="146"/>
      <c r="B21" s="64">
        <v>80</v>
      </c>
      <c r="C21" s="65" t="s">
        <v>64</v>
      </c>
      <c r="D21" s="76">
        <v>103</v>
      </c>
      <c r="E21" s="74" t="s">
        <v>35</v>
      </c>
      <c r="F21" s="28"/>
      <c r="G21" s="68">
        <f t="shared" si="0"/>
        <v>0</v>
      </c>
      <c r="H21" s="43"/>
    </row>
    <row r="22" spans="1:8" x14ac:dyDescent="0.35">
      <c r="A22" s="146"/>
      <c r="B22" s="64">
        <v>90</v>
      </c>
      <c r="C22" s="65" t="s">
        <v>65</v>
      </c>
      <c r="D22" s="66">
        <v>103</v>
      </c>
      <c r="E22" s="67" t="s">
        <v>35</v>
      </c>
      <c r="F22" s="28"/>
      <c r="G22" s="68">
        <f t="shared" si="0"/>
        <v>0</v>
      </c>
    </row>
    <row r="23" spans="1:8" x14ac:dyDescent="0.35">
      <c r="A23" s="146"/>
      <c r="B23" s="64">
        <v>100</v>
      </c>
      <c r="C23" s="65" t="s">
        <v>66</v>
      </c>
      <c r="D23" s="66">
        <v>103</v>
      </c>
      <c r="E23" s="67" t="s">
        <v>35</v>
      </c>
      <c r="F23" s="28"/>
      <c r="G23" s="68">
        <f t="shared" si="0"/>
        <v>0</v>
      </c>
    </row>
    <row r="24" spans="1:8" x14ac:dyDescent="0.35">
      <c r="A24" s="146"/>
      <c r="B24" s="64">
        <v>110</v>
      </c>
      <c r="C24" s="65" t="s">
        <v>67</v>
      </c>
      <c r="D24" s="66">
        <v>21</v>
      </c>
      <c r="E24" s="67" t="s">
        <v>35</v>
      </c>
      <c r="F24" s="28"/>
      <c r="G24" s="68">
        <f t="shared" si="0"/>
        <v>0</v>
      </c>
    </row>
    <row r="25" spans="1:8" x14ac:dyDescent="0.35">
      <c r="A25" s="146"/>
      <c r="B25" s="64">
        <v>120</v>
      </c>
      <c r="C25" s="65" t="s">
        <v>75</v>
      </c>
      <c r="D25" s="66">
        <v>103</v>
      </c>
      <c r="E25" s="67" t="s">
        <v>35</v>
      </c>
      <c r="F25" s="28"/>
      <c r="G25" s="68">
        <f t="shared" si="0"/>
        <v>0</v>
      </c>
    </row>
    <row r="26" spans="1:8" x14ac:dyDescent="0.35">
      <c r="A26" s="146"/>
      <c r="B26" s="64">
        <v>130</v>
      </c>
      <c r="C26" s="65" t="s">
        <v>31</v>
      </c>
      <c r="D26" s="81">
        <v>22344</v>
      </c>
      <c r="E26" s="80" t="s">
        <v>102</v>
      </c>
      <c r="F26" s="79">
        <v>1</v>
      </c>
      <c r="G26" s="68">
        <f t="shared" si="0"/>
        <v>22344</v>
      </c>
      <c r="H26" s="43"/>
    </row>
    <row r="27" spans="1:8" x14ac:dyDescent="0.35">
      <c r="A27" s="146"/>
      <c r="B27" s="64">
        <v>140</v>
      </c>
      <c r="C27" s="65" t="s">
        <v>32</v>
      </c>
      <c r="D27" s="81">
        <v>17875</v>
      </c>
      <c r="E27" s="80" t="s">
        <v>102</v>
      </c>
      <c r="F27" s="79">
        <v>1</v>
      </c>
      <c r="G27" s="68">
        <f t="shared" si="0"/>
        <v>17875</v>
      </c>
      <c r="H27" s="43"/>
    </row>
    <row r="29" spans="1:8" ht="20" x14ac:dyDescent="0.35">
      <c r="A29" s="137" t="s">
        <v>27</v>
      </c>
      <c r="B29" s="138"/>
      <c r="C29" s="138"/>
      <c r="D29" s="138"/>
      <c r="E29" s="138"/>
      <c r="F29" s="138"/>
      <c r="G29" s="139"/>
    </row>
    <row r="30" spans="1:8" ht="13" x14ac:dyDescent="0.35">
      <c r="B30" s="69"/>
      <c r="C30" s="69"/>
      <c r="D30" s="69"/>
      <c r="E30" s="69"/>
      <c r="F30" s="70"/>
    </row>
    <row r="31" spans="1:8" s="69" customFormat="1" ht="13" x14ac:dyDescent="0.35">
      <c r="A31" s="71" t="s">
        <v>28</v>
      </c>
      <c r="B31" s="71"/>
      <c r="C31" s="71"/>
      <c r="D31" s="71"/>
      <c r="E31" s="71"/>
      <c r="G31" s="72">
        <f>IF(SUM(G14:G27)=40219,0,SUM(G14:G27))</f>
        <v>0</v>
      </c>
    </row>
    <row r="32" spans="1:8" x14ac:dyDescent="0.35">
      <c r="A32" s="43"/>
      <c r="B32" s="43"/>
      <c r="C32" s="43"/>
      <c r="D32" s="43"/>
      <c r="E32" s="43"/>
    </row>
    <row r="33" spans="1:5" x14ac:dyDescent="0.35">
      <c r="A33" s="43"/>
      <c r="B33" s="43"/>
      <c r="C33" s="43"/>
      <c r="D33" s="43"/>
      <c r="E33" s="43"/>
    </row>
    <row r="34" spans="1:5" x14ac:dyDescent="0.35">
      <c r="A34" s="43"/>
      <c r="B34" s="43"/>
      <c r="C34" s="43"/>
      <c r="D34" s="43"/>
      <c r="E34" s="43"/>
    </row>
    <row r="35" spans="1:5" x14ac:dyDescent="0.35">
      <c r="A35" s="43"/>
      <c r="B35" s="43"/>
      <c r="C35" s="43"/>
      <c r="D35" s="43"/>
      <c r="E35" s="43"/>
    </row>
    <row r="36" spans="1:5" x14ac:dyDescent="0.35">
      <c r="A36" s="43"/>
      <c r="B36" s="43"/>
      <c r="C36" s="43"/>
      <c r="D36" s="43"/>
      <c r="E36" s="43"/>
    </row>
    <row r="37" spans="1:5" x14ac:dyDescent="0.35">
      <c r="A37" s="43"/>
      <c r="B37" s="43"/>
      <c r="C37" s="43"/>
      <c r="D37" s="43"/>
      <c r="E37" s="43"/>
    </row>
    <row r="38" spans="1:5" x14ac:dyDescent="0.35">
      <c r="A38" s="43"/>
      <c r="B38" s="43"/>
      <c r="C38" s="43"/>
      <c r="D38" s="43"/>
      <c r="E38" s="43"/>
    </row>
    <row r="39" spans="1:5" x14ac:dyDescent="0.35">
      <c r="A39" s="43"/>
      <c r="B39" s="43"/>
      <c r="C39" s="43"/>
      <c r="D39" s="43"/>
      <c r="E39" s="43"/>
    </row>
    <row r="40" spans="1:5" x14ac:dyDescent="0.35">
      <c r="A40" s="43"/>
      <c r="B40" s="43"/>
      <c r="C40" s="43"/>
      <c r="D40" s="43"/>
      <c r="E40" s="43"/>
    </row>
    <row r="41" spans="1:5" x14ac:dyDescent="0.35">
      <c r="A41" s="43"/>
      <c r="B41" s="43"/>
      <c r="C41" s="43"/>
      <c r="D41" s="43"/>
      <c r="E41" s="43"/>
    </row>
    <row r="42" spans="1:5" x14ac:dyDescent="0.35">
      <c r="A42" s="43"/>
      <c r="B42" s="43"/>
      <c r="C42" s="43"/>
      <c r="D42" s="43"/>
      <c r="E42" s="43"/>
    </row>
    <row r="43" spans="1:5" x14ac:dyDescent="0.35">
      <c r="A43" s="43"/>
      <c r="B43" s="43"/>
      <c r="C43" s="43"/>
      <c r="D43" s="43"/>
      <c r="E43" s="43"/>
    </row>
    <row r="44" spans="1:5" x14ac:dyDescent="0.35">
      <c r="A44" s="43"/>
      <c r="B44" s="43"/>
      <c r="C44" s="43"/>
      <c r="D44" s="43"/>
      <c r="E44" s="43"/>
    </row>
    <row r="45" spans="1:5" x14ac:dyDescent="0.35">
      <c r="A45" s="43"/>
      <c r="B45" s="43"/>
      <c r="C45" s="43"/>
      <c r="D45" s="43"/>
      <c r="E45" s="43"/>
    </row>
    <row r="46" spans="1:5" x14ac:dyDescent="0.35">
      <c r="A46" s="43"/>
      <c r="B46" s="43"/>
      <c r="C46" s="43"/>
      <c r="D46" s="43"/>
      <c r="E46" s="43"/>
    </row>
    <row r="47" spans="1:5" x14ac:dyDescent="0.35">
      <c r="A47" s="43"/>
      <c r="B47" s="43"/>
      <c r="C47" s="43"/>
      <c r="D47" s="43"/>
      <c r="E47" s="43"/>
    </row>
    <row r="48" spans="1:5" x14ac:dyDescent="0.35">
      <c r="A48" s="43"/>
      <c r="B48" s="43"/>
      <c r="C48" s="43"/>
      <c r="D48" s="43"/>
      <c r="E48" s="43"/>
    </row>
    <row r="49" spans="1:5" x14ac:dyDescent="0.35">
      <c r="A49" s="43"/>
      <c r="B49" s="43"/>
      <c r="C49" s="43"/>
      <c r="D49" s="43"/>
      <c r="E49" s="43"/>
    </row>
    <row r="50" spans="1:5" ht="13" x14ac:dyDescent="0.35">
      <c r="A50" s="43"/>
      <c r="B50" s="47"/>
      <c r="C50" s="47"/>
      <c r="D50" s="47"/>
      <c r="E50" s="48"/>
    </row>
    <row r="51" spans="1:5" ht="13" x14ac:dyDescent="0.35">
      <c r="A51" s="49"/>
      <c r="B51" s="49"/>
      <c r="C51" s="47"/>
      <c r="D51" s="47"/>
      <c r="E51" s="48"/>
    </row>
    <row r="52" spans="1:5" x14ac:dyDescent="0.35">
      <c r="A52" s="49"/>
      <c r="B52" s="49"/>
      <c r="C52" s="49"/>
      <c r="D52" s="49"/>
      <c r="E52" s="49"/>
    </row>
    <row r="53" spans="1:5" ht="13" x14ac:dyDescent="0.35">
      <c r="A53" s="43"/>
      <c r="B53" s="45"/>
      <c r="C53" s="43"/>
      <c r="D53" s="43"/>
      <c r="E53" s="43"/>
    </row>
  </sheetData>
  <sheetProtection password="EB19" sheet="1" objects="1" scenarios="1" selectLockedCells="1"/>
  <mergeCells count="6">
    <mergeCell ref="A29:G29"/>
    <mergeCell ref="B7:G7"/>
    <mergeCell ref="B8:G8"/>
    <mergeCell ref="A10:G10"/>
    <mergeCell ref="A12:G12"/>
    <mergeCell ref="A14:A27"/>
  </mergeCells>
  <pageMargins left="0.7" right="0.7" top="0.75" bottom="0.75" header="0.3" footer="0.3"/>
  <pageSetup orientation="portrait" horizontalDpi="90" verticalDpi="9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83F28-B527-4E36-8F9E-7E615B51934F}">
  <dimension ref="A1:H53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44" customWidth="1"/>
    <col min="2" max="2" width="7.54296875" style="44" customWidth="1"/>
    <col min="3" max="3" width="40.1796875" style="44" customWidth="1"/>
    <col min="4" max="4" width="10.81640625" style="44"/>
    <col min="5" max="5" width="13" style="44" customWidth="1"/>
    <col min="6" max="6" width="12.453125" style="44" customWidth="1"/>
    <col min="7" max="7" width="17.6328125" style="44" bestFit="1" customWidth="1"/>
    <col min="8" max="9" width="12" style="44" customWidth="1"/>
    <col min="10" max="16384" width="10.81640625" style="44"/>
  </cols>
  <sheetData>
    <row r="1" spans="1:7" x14ac:dyDescent="0.35">
      <c r="A1" s="43"/>
      <c r="B1" s="43"/>
      <c r="C1" s="43"/>
      <c r="D1" s="43" t="s">
        <v>0</v>
      </c>
      <c r="E1" s="43"/>
    </row>
    <row r="2" spans="1:7" x14ac:dyDescent="0.35">
      <c r="A2" s="43"/>
      <c r="B2" s="43"/>
      <c r="C2" s="43"/>
      <c r="D2" s="43" t="str">
        <f>Identification!F2</f>
        <v>Formule de soumission - Élagage</v>
      </c>
      <c r="E2" s="43"/>
    </row>
    <row r="3" spans="1:7" x14ac:dyDescent="0.35">
      <c r="A3" s="43"/>
      <c r="B3" s="43"/>
      <c r="C3" s="43"/>
      <c r="D3" s="43" t="str">
        <f>Identification!F3</f>
        <v>AM008314</v>
      </c>
      <c r="E3" s="43"/>
    </row>
    <row r="4" spans="1:7" ht="13" x14ac:dyDescent="0.35">
      <c r="A4" s="43"/>
      <c r="B4" s="43"/>
      <c r="C4" s="43"/>
      <c r="D4" s="45"/>
      <c r="E4" s="43"/>
    </row>
    <row r="5" spans="1:7" x14ac:dyDescent="0.35">
      <c r="A5" s="43"/>
      <c r="B5" s="43"/>
      <c r="C5" s="43"/>
      <c r="D5" s="43"/>
      <c r="E5" s="43"/>
    </row>
    <row r="6" spans="1:7" x14ac:dyDescent="0.35">
      <c r="A6" s="43"/>
      <c r="B6" s="43"/>
      <c r="C6" s="43"/>
      <c r="D6" s="43"/>
      <c r="E6" s="43"/>
    </row>
    <row r="7" spans="1:7" ht="14" x14ac:dyDescent="0.35">
      <c r="A7" s="45" t="s">
        <v>1</v>
      </c>
      <c r="B7" s="140" t="str">
        <f>Identification!B7</f>
        <v>Plusieurs régions - Déboisement, abattage et élagage - Lignes de distribution (Marché qualifié)</v>
      </c>
      <c r="C7" s="140"/>
      <c r="D7" s="140"/>
      <c r="E7" s="140"/>
      <c r="F7" s="140"/>
      <c r="G7" s="140"/>
    </row>
    <row r="8" spans="1:7" ht="14" x14ac:dyDescent="0.35">
      <c r="A8" s="45" t="s">
        <v>2</v>
      </c>
      <c r="B8" s="140" t="s">
        <v>86</v>
      </c>
      <c r="C8" s="140"/>
      <c r="D8" s="140"/>
      <c r="E8" s="140"/>
      <c r="F8" s="140"/>
      <c r="G8" s="140"/>
    </row>
    <row r="9" spans="1:7" ht="13" thickBot="1" x14ac:dyDescent="0.4">
      <c r="A9" s="43"/>
      <c r="B9" s="43"/>
      <c r="C9" s="43"/>
      <c r="D9" s="43"/>
      <c r="E9" s="43"/>
    </row>
    <row r="10" spans="1:7" ht="26.5" customHeight="1" thickBot="1" x14ac:dyDescent="0.4">
      <c r="A10" s="141" t="s">
        <v>22</v>
      </c>
      <c r="B10" s="142"/>
      <c r="C10" s="142"/>
      <c r="D10" s="142"/>
      <c r="E10" s="142"/>
      <c r="F10" s="142"/>
      <c r="G10" s="143"/>
    </row>
    <row r="11" spans="1:7" x14ac:dyDescent="0.35">
      <c r="A11" s="43"/>
      <c r="B11" s="43"/>
      <c r="C11" s="43"/>
      <c r="D11" s="43"/>
      <c r="E11" s="43"/>
    </row>
    <row r="12" spans="1:7" ht="20" x14ac:dyDescent="0.35">
      <c r="A12" s="144" t="s">
        <v>29</v>
      </c>
      <c r="B12" s="145"/>
      <c r="C12" s="145"/>
      <c r="D12" s="145"/>
      <c r="E12" s="145"/>
      <c r="F12" s="145"/>
      <c r="G12" s="145"/>
    </row>
    <row r="13" spans="1:7" ht="13" x14ac:dyDescent="0.35">
      <c r="A13" s="61" t="s">
        <v>23</v>
      </c>
      <c r="B13" s="61" t="s">
        <v>24</v>
      </c>
      <c r="C13" s="62" t="s">
        <v>56</v>
      </c>
      <c r="D13" s="63" t="s">
        <v>33</v>
      </c>
      <c r="E13" s="61" t="s">
        <v>25</v>
      </c>
      <c r="F13" s="61" t="s">
        <v>26</v>
      </c>
      <c r="G13" s="61" t="s">
        <v>21</v>
      </c>
    </row>
    <row r="14" spans="1:7" x14ac:dyDescent="0.35">
      <c r="A14" s="146">
        <v>10</v>
      </c>
      <c r="B14" s="64">
        <v>10</v>
      </c>
      <c r="C14" s="65" t="s">
        <v>53</v>
      </c>
      <c r="D14" s="66">
        <v>360</v>
      </c>
      <c r="E14" s="67" t="s">
        <v>35</v>
      </c>
      <c r="F14" s="28"/>
      <c r="G14" s="68">
        <f>D14*F14</f>
        <v>0</v>
      </c>
    </row>
    <row r="15" spans="1:7" x14ac:dyDescent="0.35">
      <c r="A15" s="146"/>
      <c r="B15" s="64">
        <v>20</v>
      </c>
      <c r="C15" s="65" t="s">
        <v>52</v>
      </c>
      <c r="D15" s="66">
        <v>320</v>
      </c>
      <c r="E15" s="67" t="s">
        <v>35</v>
      </c>
      <c r="F15" s="28"/>
      <c r="G15" s="68">
        <f t="shared" ref="G15:G27" si="0">D15*F15</f>
        <v>0</v>
      </c>
    </row>
    <row r="16" spans="1:7" x14ac:dyDescent="0.35">
      <c r="A16" s="146"/>
      <c r="B16" s="64">
        <v>30</v>
      </c>
      <c r="C16" s="65" t="s">
        <v>54</v>
      </c>
      <c r="D16" s="66">
        <v>320</v>
      </c>
      <c r="E16" s="67" t="s">
        <v>35</v>
      </c>
      <c r="F16" s="28"/>
      <c r="G16" s="68">
        <f t="shared" si="0"/>
        <v>0</v>
      </c>
    </row>
    <row r="17" spans="1:8" x14ac:dyDescent="0.35">
      <c r="A17" s="146"/>
      <c r="B17" s="64">
        <v>40</v>
      </c>
      <c r="C17" s="65" t="s">
        <v>55</v>
      </c>
      <c r="D17" s="66">
        <v>360</v>
      </c>
      <c r="E17" s="67" t="s">
        <v>35</v>
      </c>
      <c r="F17" s="28"/>
      <c r="G17" s="68">
        <f t="shared" si="0"/>
        <v>0</v>
      </c>
    </row>
    <row r="18" spans="1:8" x14ac:dyDescent="0.35">
      <c r="A18" s="146"/>
      <c r="B18" s="64">
        <v>50</v>
      </c>
      <c r="C18" s="65" t="s">
        <v>69</v>
      </c>
      <c r="D18" s="66">
        <v>60</v>
      </c>
      <c r="E18" s="67" t="s">
        <v>35</v>
      </c>
      <c r="F18" s="28"/>
      <c r="G18" s="68">
        <f t="shared" si="0"/>
        <v>0</v>
      </c>
    </row>
    <row r="19" spans="1:8" x14ac:dyDescent="0.35">
      <c r="A19" s="146"/>
      <c r="B19" s="64">
        <v>60</v>
      </c>
      <c r="C19" s="65" t="s">
        <v>68</v>
      </c>
      <c r="D19" s="66">
        <v>80</v>
      </c>
      <c r="E19" s="67" t="s">
        <v>35</v>
      </c>
      <c r="F19" s="28"/>
      <c r="G19" s="68">
        <f t="shared" si="0"/>
        <v>0</v>
      </c>
    </row>
    <row r="20" spans="1:8" x14ac:dyDescent="0.35">
      <c r="A20" s="146"/>
      <c r="B20" s="64">
        <v>70</v>
      </c>
      <c r="C20" s="65" t="s">
        <v>74</v>
      </c>
      <c r="D20" s="66">
        <v>80</v>
      </c>
      <c r="E20" s="67" t="s">
        <v>35</v>
      </c>
      <c r="F20" s="28"/>
      <c r="G20" s="68">
        <f t="shared" si="0"/>
        <v>0</v>
      </c>
    </row>
    <row r="21" spans="1:8" x14ac:dyDescent="0.35">
      <c r="A21" s="146"/>
      <c r="B21" s="64">
        <v>80</v>
      </c>
      <c r="C21" s="65" t="s">
        <v>64</v>
      </c>
      <c r="D21" s="76">
        <v>100</v>
      </c>
      <c r="E21" s="74" t="s">
        <v>35</v>
      </c>
      <c r="F21" s="28"/>
      <c r="G21" s="68">
        <f t="shared" si="0"/>
        <v>0</v>
      </c>
      <c r="H21" s="43"/>
    </row>
    <row r="22" spans="1:8" x14ac:dyDescent="0.35">
      <c r="A22" s="146"/>
      <c r="B22" s="64">
        <v>90</v>
      </c>
      <c r="C22" s="65" t="s">
        <v>65</v>
      </c>
      <c r="D22" s="66">
        <v>100</v>
      </c>
      <c r="E22" s="67" t="s">
        <v>35</v>
      </c>
      <c r="F22" s="28"/>
      <c r="G22" s="68">
        <f t="shared" si="0"/>
        <v>0</v>
      </c>
    </row>
    <row r="23" spans="1:8" x14ac:dyDescent="0.35">
      <c r="A23" s="146"/>
      <c r="B23" s="64">
        <v>100</v>
      </c>
      <c r="C23" s="65" t="s">
        <v>66</v>
      </c>
      <c r="D23" s="66">
        <v>100</v>
      </c>
      <c r="E23" s="67" t="s">
        <v>35</v>
      </c>
      <c r="F23" s="28"/>
      <c r="G23" s="68">
        <f t="shared" si="0"/>
        <v>0</v>
      </c>
    </row>
    <row r="24" spans="1:8" x14ac:dyDescent="0.35">
      <c r="A24" s="146"/>
      <c r="B24" s="64">
        <v>110</v>
      </c>
      <c r="C24" s="65" t="s">
        <v>67</v>
      </c>
      <c r="D24" s="66">
        <v>20</v>
      </c>
      <c r="E24" s="67" t="s">
        <v>35</v>
      </c>
      <c r="F24" s="28"/>
      <c r="G24" s="68">
        <f t="shared" si="0"/>
        <v>0</v>
      </c>
    </row>
    <row r="25" spans="1:8" x14ac:dyDescent="0.35">
      <c r="A25" s="146"/>
      <c r="B25" s="64">
        <v>120</v>
      </c>
      <c r="C25" s="65" t="s">
        <v>75</v>
      </c>
      <c r="D25" s="66">
        <v>100</v>
      </c>
      <c r="E25" s="67" t="s">
        <v>35</v>
      </c>
      <c r="F25" s="28"/>
      <c r="G25" s="68">
        <f t="shared" si="0"/>
        <v>0</v>
      </c>
    </row>
    <row r="26" spans="1:8" x14ac:dyDescent="0.35">
      <c r="A26" s="146"/>
      <c r="B26" s="64">
        <v>130</v>
      </c>
      <c r="C26" s="65" t="s">
        <v>31</v>
      </c>
      <c r="D26" s="81">
        <v>23281</v>
      </c>
      <c r="E26" s="80" t="s">
        <v>102</v>
      </c>
      <c r="F26" s="79">
        <v>1</v>
      </c>
      <c r="G26" s="68">
        <f t="shared" si="0"/>
        <v>23281</v>
      </c>
      <c r="H26" s="43"/>
    </row>
    <row r="27" spans="1:8" x14ac:dyDescent="0.35">
      <c r="A27" s="146"/>
      <c r="B27" s="64">
        <v>140</v>
      </c>
      <c r="C27" s="65" t="s">
        <v>32</v>
      </c>
      <c r="D27" s="81">
        <v>19057</v>
      </c>
      <c r="E27" s="80" t="s">
        <v>102</v>
      </c>
      <c r="F27" s="79">
        <v>1</v>
      </c>
      <c r="G27" s="68">
        <f t="shared" si="0"/>
        <v>19057</v>
      </c>
      <c r="H27" s="43"/>
    </row>
    <row r="29" spans="1:8" ht="20" x14ac:dyDescent="0.35">
      <c r="A29" s="137" t="s">
        <v>27</v>
      </c>
      <c r="B29" s="138"/>
      <c r="C29" s="138"/>
      <c r="D29" s="138"/>
      <c r="E29" s="138"/>
      <c r="F29" s="138"/>
      <c r="G29" s="139"/>
    </row>
    <row r="30" spans="1:8" ht="13" x14ac:dyDescent="0.35">
      <c r="B30" s="69"/>
      <c r="C30" s="69"/>
      <c r="D30" s="69"/>
      <c r="E30" s="69"/>
      <c r="F30" s="70"/>
    </row>
    <row r="31" spans="1:8" s="69" customFormat="1" ht="13" x14ac:dyDescent="0.35">
      <c r="A31" s="71" t="s">
        <v>28</v>
      </c>
      <c r="B31" s="71"/>
      <c r="C31" s="71"/>
      <c r="D31" s="71"/>
      <c r="E31" s="71"/>
      <c r="G31" s="72">
        <f>IF(SUM(G14:G27)=42338,0,SUM(G14:G27))</f>
        <v>0</v>
      </c>
    </row>
    <row r="32" spans="1:8" x14ac:dyDescent="0.35">
      <c r="A32" s="43"/>
      <c r="B32" s="43"/>
      <c r="C32" s="43"/>
      <c r="D32" s="43"/>
      <c r="E32" s="43"/>
    </row>
    <row r="33" spans="1:5" x14ac:dyDescent="0.35">
      <c r="A33" s="43"/>
      <c r="B33" s="43"/>
      <c r="C33" s="43"/>
      <c r="D33" s="43"/>
      <c r="E33" s="43"/>
    </row>
    <row r="34" spans="1:5" x14ac:dyDescent="0.35">
      <c r="A34" s="43"/>
      <c r="B34" s="43"/>
      <c r="C34" s="43"/>
      <c r="D34" s="43"/>
      <c r="E34" s="43"/>
    </row>
    <row r="35" spans="1:5" x14ac:dyDescent="0.35">
      <c r="A35" s="43"/>
      <c r="B35" s="43"/>
      <c r="C35" s="43"/>
      <c r="D35" s="43"/>
      <c r="E35" s="43"/>
    </row>
    <row r="36" spans="1:5" x14ac:dyDescent="0.35">
      <c r="A36" s="43"/>
      <c r="B36" s="43"/>
      <c r="C36" s="43"/>
      <c r="D36" s="43"/>
      <c r="E36" s="43"/>
    </row>
    <row r="37" spans="1:5" x14ac:dyDescent="0.35">
      <c r="A37" s="43"/>
      <c r="B37" s="43"/>
      <c r="C37" s="43"/>
      <c r="D37" s="43"/>
      <c r="E37" s="43"/>
    </row>
    <row r="38" spans="1:5" x14ac:dyDescent="0.35">
      <c r="A38" s="43"/>
      <c r="B38" s="43"/>
      <c r="C38" s="43"/>
      <c r="D38" s="43"/>
      <c r="E38" s="43"/>
    </row>
    <row r="39" spans="1:5" x14ac:dyDescent="0.35">
      <c r="A39" s="43"/>
      <c r="B39" s="43"/>
      <c r="C39" s="43"/>
      <c r="D39" s="43"/>
      <c r="E39" s="43"/>
    </row>
    <row r="40" spans="1:5" x14ac:dyDescent="0.35">
      <c r="A40" s="43"/>
      <c r="B40" s="43"/>
      <c r="C40" s="43"/>
      <c r="D40" s="43"/>
      <c r="E40" s="43"/>
    </row>
    <row r="41" spans="1:5" x14ac:dyDescent="0.35">
      <c r="A41" s="43"/>
      <c r="B41" s="43"/>
      <c r="C41" s="43"/>
      <c r="D41" s="43"/>
      <c r="E41" s="43"/>
    </row>
    <row r="42" spans="1:5" x14ac:dyDescent="0.35">
      <c r="A42" s="43"/>
      <c r="B42" s="43"/>
      <c r="C42" s="43"/>
      <c r="D42" s="43"/>
      <c r="E42" s="43"/>
    </row>
    <row r="43" spans="1:5" x14ac:dyDescent="0.35">
      <c r="A43" s="43"/>
      <c r="B43" s="43"/>
      <c r="C43" s="43"/>
      <c r="D43" s="43"/>
      <c r="E43" s="43"/>
    </row>
    <row r="44" spans="1:5" x14ac:dyDescent="0.35">
      <c r="A44" s="43"/>
      <c r="B44" s="43"/>
      <c r="C44" s="43"/>
      <c r="D44" s="43"/>
      <c r="E44" s="43"/>
    </row>
    <row r="45" spans="1:5" x14ac:dyDescent="0.35">
      <c r="A45" s="43"/>
      <c r="B45" s="43"/>
      <c r="C45" s="43"/>
      <c r="D45" s="43"/>
      <c r="E45" s="43"/>
    </row>
    <row r="46" spans="1:5" x14ac:dyDescent="0.35">
      <c r="A46" s="43"/>
      <c r="B46" s="43"/>
      <c r="C46" s="43"/>
      <c r="D46" s="43"/>
      <c r="E46" s="43"/>
    </row>
    <row r="47" spans="1:5" x14ac:dyDescent="0.35">
      <c r="A47" s="43"/>
      <c r="B47" s="43"/>
      <c r="C47" s="43"/>
      <c r="D47" s="43"/>
      <c r="E47" s="43"/>
    </row>
    <row r="48" spans="1:5" x14ac:dyDescent="0.35">
      <c r="A48" s="43"/>
      <c r="B48" s="43"/>
      <c r="C48" s="43"/>
      <c r="D48" s="43"/>
      <c r="E48" s="43"/>
    </row>
    <row r="49" spans="1:5" x14ac:dyDescent="0.35">
      <c r="A49" s="43"/>
      <c r="B49" s="43"/>
      <c r="C49" s="43"/>
      <c r="D49" s="43"/>
      <c r="E49" s="43"/>
    </row>
    <row r="50" spans="1:5" ht="13" x14ac:dyDescent="0.35">
      <c r="A50" s="43"/>
      <c r="B50" s="47"/>
      <c r="C50" s="47"/>
      <c r="D50" s="47"/>
      <c r="E50" s="48"/>
    </row>
    <row r="51" spans="1:5" ht="13" x14ac:dyDescent="0.35">
      <c r="A51" s="49"/>
      <c r="B51" s="49"/>
      <c r="C51" s="47"/>
      <c r="D51" s="47"/>
      <c r="E51" s="48"/>
    </row>
    <row r="52" spans="1:5" x14ac:dyDescent="0.35">
      <c r="A52" s="49"/>
      <c r="B52" s="49"/>
      <c r="C52" s="49"/>
      <c r="D52" s="49"/>
      <c r="E52" s="49"/>
    </row>
    <row r="53" spans="1:5" ht="13" x14ac:dyDescent="0.35">
      <c r="A53" s="43"/>
      <c r="B53" s="45"/>
      <c r="C53" s="43"/>
      <c r="D53" s="43"/>
      <c r="E53" s="43"/>
    </row>
  </sheetData>
  <sheetProtection password="EB19" sheet="1" objects="1" scenarios="1" selectLockedCells="1"/>
  <mergeCells count="6">
    <mergeCell ref="A29:G29"/>
    <mergeCell ref="B7:G7"/>
    <mergeCell ref="B8:G8"/>
    <mergeCell ref="A10:G10"/>
    <mergeCell ref="A12:G12"/>
    <mergeCell ref="A14:A27"/>
  </mergeCells>
  <pageMargins left="0.7" right="0.7" top="0.75" bottom="0.75" header="0.3" footer="0.3"/>
  <pageSetup orientation="portrait" horizontalDpi="90" verticalDpi="9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64EDA-50A8-4C85-B72E-C4022DF2903D}">
  <dimension ref="B5:B7"/>
  <sheetViews>
    <sheetView workbookViewId="0">
      <selection activeCell="B5" sqref="B5:B7"/>
    </sheetView>
  </sheetViews>
  <sheetFormatPr baseColWidth="10" defaultRowHeight="14.5" x14ac:dyDescent="0.35"/>
  <sheetData>
    <row r="5" spans="2:2" ht="18.5" x14ac:dyDescent="0.45">
      <c r="B5" s="29" t="s">
        <v>36</v>
      </c>
    </row>
    <row r="6" spans="2:2" ht="18.5" x14ac:dyDescent="0.45">
      <c r="B6" s="29" t="s">
        <v>37</v>
      </c>
    </row>
    <row r="7" spans="2:2" ht="18.5" x14ac:dyDescent="0.45">
      <c r="B7" s="29" t="s">
        <v>38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E0242-1E4A-45AD-A456-4D8566BFD74F}">
  <dimension ref="A1:J23"/>
  <sheetViews>
    <sheetView showGridLines="0" workbookViewId="0">
      <selection activeCell="M10" sqref="M10"/>
    </sheetView>
  </sheetViews>
  <sheetFormatPr baseColWidth="10" defaultRowHeight="12.5" x14ac:dyDescent="0.25"/>
  <cols>
    <col min="1" max="1" width="2.1796875" style="4" customWidth="1"/>
    <col min="2" max="2" width="2.81640625" style="4" customWidth="1"/>
    <col min="3" max="3" width="11.453125" style="4" customWidth="1"/>
    <col min="4" max="4" width="14.26953125" style="4" customWidth="1"/>
    <col min="5" max="5" width="28.54296875" style="4" customWidth="1"/>
    <col min="6" max="6" width="10" style="4" customWidth="1"/>
    <col min="7" max="7" width="10.90625" style="4"/>
    <col min="8" max="8" width="12.7265625" style="4" customWidth="1"/>
    <col min="9" max="9" width="12" style="4" customWidth="1"/>
    <col min="10" max="256" width="10.90625" style="4"/>
    <col min="257" max="257" width="2.1796875" style="4" customWidth="1"/>
    <col min="258" max="258" width="2.81640625" style="4" customWidth="1"/>
    <col min="259" max="259" width="11.453125" style="4" customWidth="1"/>
    <col min="260" max="260" width="14.26953125" style="4" customWidth="1"/>
    <col min="261" max="261" width="28.54296875" style="4" customWidth="1"/>
    <col min="262" max="262" width="10" style="4" customWidth="1"/>
    <col min="263" max="263" width="10.90625" style="4"/>
    <col min="264" max="264" width="13.81640625" style="4" customWidth="1"/>
    <col min="265" max="265" width="9.81640625" style="4" customWidth="1"/>
    <col min="266" max="512" width="10.90625" style="4"/>
    <col min="513" max="513" width="2.1796875" style="4" customWidth="1"/>
    <col min="514" max="514" width="2.81640625" style="4" customWidth="1"/>
    <col min="515" max="515" width="11.453125" style="4" customWidth="1"/>
    <col min="516" max="516" width="14.26953125" style="4" customWidth="1"/>
    <col min="517" max="517" width="28.54296875" style="4" customWidth="1"/>
    <col min="518" max="518" width="10" style="4" customWidth="1"/>
    <col min="519" max="519" width="10.90625" style="4"/>
    <col min="520" max="520" width="13.81640625" style="4" customWidth="1"/>
    <col min="521" max="521" width="9.81640625" style="4" customWidth="1"/>
    <col min="522" max="768" width="10.90625" style="4"/>
    <col min="769" max="769" width="2.1796875" style="4" customWidth="1"/>
    <col min="770" max="770" width="2.81640625" style="4" customWidth="1"/>
    <col min="771" max="771" width="11.453125" style="4" customWidth="1"/>
    <col min="772" max="772" width="14.26953125" style="4" customWidth="1"/>
    <col min="773" max="773" width="28.54296875" style="4" customWidth="1"/>
    <col min="774" max="774" width="10" style="4" customWidth="1"/>
    <col min="775" max="775" width="10.90625" style="4"/>
    <col min="776" max="776" width="13.81640625" style="4" customWidth="1"/>
    <col min="777" max="777" width="9.81640625" style="4" customWidth="1"/>
    <col min="778" max="1024" width="10.90625" style="4"/>
    <col min="1025" max="1025" width="2.1796875" style="4" customWidth="1"/>
    <col min="1026" max="1026" width="2.81640625" style="4" customWidth="1"/>
    <col min="1027" max="1027" width="11.453125" style="4" customWidth="1"/>
    <col min="1028" max="1028" width="14.26953125" style="4" customWidth="1"/>
    <col min="1029" max="1029" width="28.54296875" style="4" customWidth="1"/>
    <col min="1030" max="1030" width="10" style="4" customWidth="1"/>
    <col min="1031" max="1031" width="10.90625" style="4"/>
    <col min="1032" max="1032" width="13.81640625" style="4" customWidth="1"/>
    <col min="1033" max="1033" width="9.81640625" style="4" customWidth="1"/>
    <col min="1034" max="1280" width="10.90625" style="4"/>
    <col min="1281" max="1281" width="2.1796875" style="4" customWidth="1"/>
    <col min="1282" max="1282" width="2.81640625" style="4" customWidth="1"/>
    <col min="1283" max="1283" width="11.453125" style="4" customWidth="1"/>
    <col min="1284" max="1284" width="14.26953125" style="4" customWidth="1"/>
    <col min="1285" max="1285" width="28.54296875" style="4" customWidth="1"/>
    <col min="1286" max="1286" width="10" style="4" customWidth="1"/>
    <col min="1287" max="1287" width="10.90625" style="4"/>
    <col min="1288" max="1288" width="13.81640625" style="4" customWidth="1"/>
    <col min="1289" max="1289" width="9.81640625" style="4" customWidth="1"/>
    <col min="1290" max="1536" width="10.90625" style="4"/>
    <col min="1537" max="1537" width="2.1796875" style="4" customWidth="1"/>
    <col min="1538" max="1538" width="2.81640625" style="4" customWidth="1"/>
    <col min="1539" max="1539" width="11.453125" style="4" customWidth="1"/>
    <col min="1540" max="1540" width="14.26953125" style="4" customWidth="1"/>
    <col min="1541" max="1541" width="28.54296875" style="4" customWidth="1"/>
    <col min="1542" max="1542" width="10" style="4" customWidth="1"/>
    <col min="1543" max="1543" width="10.90625" style="4"/>
    <col min="1544" max="1544" width="13.81640625" style="4" customWidth="1"/>
    <col min="1545" max="1545" width="9.81640625" style="4" customWidth="1"/>
    <col min="1546" max="1792" width="10.90625" style="4"/>
    <col min="1793" max="1793" width="2.1796875" style="4" customWidth="1"/>
    <col min="1794" max="1794" width="2.81640625" style="4" customWidth="1"/>
    <col min="1795" max="1795" width="11.453125" style="4" customWidth="1"/>
    <col min="1796" max="1796" width="14.26953125" style="4" customWidth="1"/>
    <col min="1797" max="1797" width="28.54296875" style="4" customWidth="1"/>
    <col min="1798" max="1798" width="10" style="4" customWidth="1"/>
    <col min="1799" max="1799" width="10.90625" style="4"/>
    <col min="1800" max="1800" width="13.81640625" style="4" customWidth="1"/>
    <col min="1801" max="1801" width="9.81640625" style="4" customWidth="1"/>
    <col min="1802" max="2048" width="10.90625" style="4"/>
    <col min="2049" max="2049" width="2.1796875" style="4" customWidth="1"/>
    <col min="2050" max="2050" width="2.81640625" style="4" customWidth="1"/>
    <col min="2051" max="2051" width="11.453125" style="4" customWidth="1"/>
    <col min="2052" max="2052" width="14.26953125" style="4" customWidth="1"/>
    <col min="2053" max="2053" width="28.54296875" style="4" customWidth="1"/>
    <col min="2054" max="2054" width="10" style="4" customWidth="1"/>
    <col min="2055" max="2055" width="10.90625" style="4"/>
    <col min="2056" max="2056" width="13.81640625" style="4" customWidth="1"/>
    <col min="2057" max="2057" width="9.81640625" style="4" customWidth="1"/>
    <col min="2058" max="2304" width="10.90625" style="4"/>
    <col min="2305" max="2305" width="2.1796875" style="4" customWidth="1"/>
    <col min="2306" max="2306" width="2.81640625" style="4" customWidth="1"/>
    <col min="2307" max="2307" width="11.453125" style="4" customWidth="1"/>
    <col min="2308" max="2308" width="14.26953125" style="4" customWidth="1"/>
    <col min="2309" max="2309" width="28.54296875" style="4" customWidth="1"/>
    <col min="2310" max="2310" width="10" style="4" customWidth="1"/>
    <col min="2311" max="2311" width="10.90625" style="4"/>
    <col min="2312" max="2312" width="13.81640625" style="4" customWidth="1"/>
    <col min="2313" max="2313" width="9.81640625" style="4" customWidth="1"/>
    <col min="2314" max="2560" width="10.90625" style="4"/>
    <col min="2561" max="2561" width="2.1796875" style="4" customWidth="1"/>
    <col min="2562" max="2562" width="2.81640625" style="4" customWidth="1"/>
    <col min="2563" max="2563" width="11.453125" style="4" customWidth="1"/>
    <col min="2564" max="2564" width="14.26953125" style="4" customWidth="1"/>
    <col min="2565" max="2565" width="28.54296875" style="4" customWidth="1"/>
    <col min="2566" max="2566" width="10" style="4" customWidth="1"/>
    <col min="2567" max="2567" width="10.90625" style="4"/>
    <col min="2568" max="2568" width="13.81640625" style="4" customWidth="1"/>
    <col min="2569" max="2569" width="9.81640625" style="4" customWidth="1"/>
    <col min="2570" max="2816" width="10.90625" style="4"/>
    <col min="2817" max="2817" width="2.1796875" style="4" customWidth="1"/>
    <col min="2818" max="2818" width="2.81640625" style="4" customWidth="1"/>
    <col min="2819" max="2819" width="11.453125" style="4" customWidth="1"/>
    <col min="2820" max="2820" width="14.26953125" style="4" customWidth="1"/>
    <col min="2821" max="2821" width="28.54296875" style="4" customWidth="1"/>
    <col min="2822" max="2822" width="10" style="4" customWidth="1"/>
    <col min="2823" max="2823" width="10.90625" style="4"/>
    <col min="2824" max="2824" width="13.81640625" style="4" customWidth="1"/>
    <col min="2825" max="2825" width="9.81640625" style="4" customWidth="1"/>
    <col min="2826" max="3072" width="10.90625" style="4"/>
    <col min="3073" max="3073" width="2.1796875" style="4" customWidth="1"/>
    <col min="3074" max="3074" width="2.81640625" style="4" customWidth="1"/>
    <col min="3075" max="3075" width="11.453125" style="4" customWidth="1"/>
    <col min="3076" max="3076" width="14.26953125" style="4" customWidth="1"/>
    <col min="3077" max="3077" width="28.54296875" style="4" customWidth="1"/>
    <col min="3078" max="3078" width="10" style="4" customWidth="1"/>
    <col min="3079" max="3079" width="10.90625" style="4"/>
    <col min="3080" max="3080" width="13.81640625" style="4" customWidth="1"/>
    <col min="3081" max="3081" width="9.81640625" style="4" customWidth="1"/>
    <col min="3082" max="3328" width="10.90625" style="4"/>
    <col min="3329" max="3329" width="2.1796875" style="4" customWidth="1"/>
    <col min="3330" max="3330" width="2.81640625" style="4" customWidth="1"/>
    <col min="3331" max="3331" width="11.453125" style="4" customWidth="1"/>
    <col min="3332" max="3332" width="14.26953125" style="4" customWidth="1"/>
    <col min="3333" max="3333" width="28.54296875" style="4" customWidth="1"/>
    <col min="3334" max="3334" width="10" style="4" customWidth="1"/>
    <col min="3335" max="3335" width="10.90625" style="4"/>
    <col min="3336" max="3336" width="13.81640625" style="4" customWidth="1"/>
    <col min="3337" max="3337" width="9.81640625" style="4" customWidth="1"/>
    <col min="3338" max="3584" width="10.90625" style="4"/>
    <col min="3585" max="3585" width="2.1796875" style="4" customWidth="1"/>
    <col min="3586" max="3586" width="2.81640625" style="4" customWidth="1"/>
    <col min="3587" max="3587" width="11.453125" style="4" customWidth="1"/>
    <col min="3588" max="3588" width="14.26953125" style="4" customWidth="1"/>
    <col min="3589" max="3589" width="28.54296875" style="4" customWidth="1"/>
    <col min="3590" max="3590" width="10" style="4" customWidth="1"/>
    <col min="3591" max="3591" width="10.90625" style="4"/>
    <col min="3592" max="3592" width="13.81640625" style="4" customWidth="1"/>
    <col min="3593" max="3593" width="9.81640625" style="4" customWidth="1"/>
    <col min="3594" max="3840" width="10.90625" style="4"/>
    <col min="3841" max="3841" width="2.1796875" style="4" customWidth="1"/>
    <col min="3842" max="3842" width="2.81640625" style="4" customWidth="1"/>
    <col min="3843" max="3843" width="11.453125" style="4" customWidth="1"/>
    <col min="3844" max="3844" width="14.26953125" style="4" customWidth="1"/>
    <col min="3845" max="3845" width="28.54296875" style="4" customWidth="1"/>
    <col min="3846" max="3846" width="10" style="4" customWidth="1"/>
    <col min="3847" max="3847" width="10.90625" style="4"/>
    <col min="3848" max="3848" width="13.81640625" style="4" customWidth="1"/>
    <col min="3849" max="3849" width="9.81640625" style="4" customWidth="1"/>
    <col min="3850" max="4096" width="10.90625" style="4"/>
    <col min="4097" max="4097" width="2.1796875" style="4" customWidth="1"/>
    <col min="4098" max="4098" width="2.81640625" style="4" customWidth="1"/>
    <col min="4099" max="4099" width="11.453125" style="4" customWidth="1"/>
    <col min="4100" max="4100" width="14.26953125" style="4" customWidth="1"/>
    <col min="4101" max="4101" width="28.54296875" style="4" customWidth="1"/>
    <col min="4102" max="4102" width="10" style="4" customWidth="1"/>
    <col min="4103" max="4103" width="10.90625" style="4"/>
    <col min="4104" max="4104" width="13.81640625" style="4" customWidth="1"/>
    <col min="4105" max="4105" width="9.81640625" style="4" customWidth="1"/>
    <col min="4106" max="4352" width="10.90625" style="4"/>
    <col min="4353" max="4353" width="2.1796875" style="4" customWidth="1"/>
    <col min="4354" max="4354" width="2.81640625" style="4" customWidth="1"/>
    <col min="4355" max="4355" width="11.453125" style="4" customWidth="1"/>
    <col min="4356" max="4356" width="14.26953125" style="4" customWidth="1"/>
    <col min="4357" max="4357" width="28.54296875" style="4" customWidth="1"/>
    <col min="4358" max="4358" width="10" style="4" customWidth="1"/>
    <col min="4359" max="4359" width="10.90625" style="4"/>
    <col min="4360" max="4360" width="13.81640625" style="4" customWidth="1"/>
    <col min="4361" max="4361" width="9.81640625" style="4" customWidth="1"/>
    <col min="4362" max="4608" width="10.90625" style="4"/>
    <col min="4609" max="4609" width="2.1796875" style="4" customWidth="1"/>
    <col min="4610" max="4610" width="2.81640625" style="4" customWidth="1"/>
    <col min="4611" max="4611" width="11.453125" style="4" customWidth="1"/>
    <col min="4612" max="4612" width="14.26953125" style="4" customWidth="1"/>
    <col min="4613" max="4613" width="28.54296875" style="4" customWidth="1"/>
    <col min="4614" max="4614" width="10" style="4" customWidth="1"/>
    <col min="4615" max="4615" width="10.90625" style="4"/>
    <col min="4616" max="4616" width="13.81640625" style="4" customWidth="1"/>
    <col min="4617" max="4617" width="9.81640625" style="4" customWidth="1"/>
    <col min="4618" max="4864" width="10.90625" style="4"/>
    <col min="4865" max="4865" width="2.1796875" style="4" customWidth="1"/>
    <col min="4866" max="4866" width="2.81640625" style="4" customWidth="1"/>
    <col min="4867" max="4867" width="11.453125" style="4" customWidth="1"/>
    <col min="4868" max="4868" width="14.26953125" style="4" customWidth="1"/>
    <col min="4869" max="4869" width="28.54296875" style="4" customWidth="1"/>
    <col min="4870" max="4870" width="10" style="4" customWidth="1"/>
    <col min="4871" max="4871" width="10.90625" style="4"/>
    <col min="4872" max="4872" width="13.81640625" style="4" customWidth="1"/>
    <col min="4873" max="4873" width="9.81640625" style="4" customWidth="1"/>
    <col min="4874" max="5120" width="10.90625" style="4"/>
    <col min="5121" max="5121" width="2.1796875" style="4" customWidth="1"/>
    <col min="5122" max="5122" width="2.81640625" style="4" customWidth="1"/>
    <col min="5123" max="5123" width="11.453125" style="4" customWidth="1"/>
    <col min="5124" max="5124" width="14.26953125" style="4" customWidth="1"/>
    <col min="5125" max="5125" width="28.54296875" style="4" customWidth="1"/>
    <col min="5126" max="5126" width="10" style="4" customWidth="1"/>
    <col min="5127" max="5127" width="10.90625" style="4"/>
    <col min="5128" max="5128" width="13.81640625" style="4" customWidth="1"/>
    <col min="5129" max="5129" width="9.81640625" style="4" customWidth="1"/>
    <col min="5130" max="5376" width="10.90625" style="4"/>
    <col min="5377" max="5377" width="2.1796875" style="4" customWidth="1"/>
    <col min="5378" max="5378" width="2.81640625" style="4" customWidth="1"/>
    <col min="5379" max="5379" width="11.453125" style="4" customWidth="1"/>
    <col min="5380" max="5380" width="14.26953125" style="4" customWidth="1"/>
    <col min="5381" max="5381" width="28.54296875" style="4" customWidth="1"/>
    <col min="5382" max="5382" width="10" style="4" customWidth="1"/>
    <col min="5383" max="5383" width="10.90625" style="4"/>
    <col min="5384" max="5384" width="13.81640625" style="4" customWidth="1"/>
    <col min="5385" max="5385" width="9.81640625" style="4" customWidth="1"/>
    <col min="5386" max="5632" width="10.90625" style="4"/>
    <col min="5633" max="5633" width="2.1796875" style="4" customWidth="1"/>
    <col min="5634" max="5634" width="2.81640625" style="4" customWidth="1"/>
    <col min="5635" max="5635" width="11.453125" style="4" customWidth="1"/>
    <col min="5636" max="5636" width="14.26953125" style="4" customWidth="1"/>
    <col min="5637" max="5637" width="28.54296875" style="4" customWidth="1"/>
    <col min="5638" max="5638" width="10" style="4" customWidth="1"/>
    <col min="5639" max="5639" width="10.90625" style="4"/>
    <col min="5640" max="5640" width="13.81640625" style="4" customWidth="1"/>
    <col min="5641" max="5641" width="9.81640625" style="4" customWidth="1"/>
    <col min="5642" max="5888" width="10.90625" style="4"/>
    <col min="5889" max="5889" width="2.1796875" style="4" customWidth="1"/>
    <col min="5890" max="5890" width="2.81640625" style="4" customWidth="1"/>
    <col min="5891" max="5891" width="11.453125" style="4" customWidth="1"/>
    <col min="5892" max="5892" width="14.26953125" style="4" customWidth="1"/>
    <col min="5893" max="5893" width="28.54296875" style="4" customWidth="1"/>
    <col min="5894" max="5894" width="10" style="4" customWidth="1"/>
    <col min="5895" max="5895" width="10.90625" style="4"/>
    <col min="5896" max="5896" width="13.81640625" style="4" customWidth="1"/>
    <col min="5897" max="5897" width="9.81640625" style="4" customWidth="1"/>
    <col min="5898" max="6144" width="10.90625" style="4"/>
    <col min="6145" max="6145" width="2.1796875" style="4" customWidth="1"/>
    <col min="6146" max="6146" width="2.81640625" style="4" customWidth="1"/>
    <col min="6147" max="6147" width="11.453125" style="4" customWidth="1"/>
    <col min="6148" max="6148" width="14.26953125" style="4" customWidth="1"/>
    <col min="6149" max="6149" width="28.54296875" style="4" customWidth="1"/>
    <col min="6150" max="6150" width="10" style="4" customWidth="1"/>
    <col min="6151" max="6151" width="10.90625" style="4"/>
    <col min="6152" max="6152" width="13.81640625" style="4" customWidth="1"/>
    <col min="6153" max="6153" width="9.81640625" style="4" customWidth="1"/>
    <col min="6154" max="6400" width="10.90625" style="4"/>
    <col min="6401" max="6401" width="2.1796875" style="4" customWidth="1"/>
    <col min="6402" max="6402" width="2.81640625" style="4" customWidth="1"/>
    <col min="6403" max="6403" width="11.453125" style="4" customWidth="1"/>
    <col min="6404" max="6404" width="14.26953125" style="4" customWidth="1"/>
    <col min="6405" max="6405" width="28.54296875" style="4" customWidth="1"/>
    <col min="6406" max="6406" width="10" style="4" customWidth="1"/>
    <col min="6407" max="6407" width="10.90625" style="4"/>
    <col min="6408" max="6408" width="13.81640625" style="4" customWidth="1"/>
    <col min="6409" max="6409" width="9.81640625" style="4" customWidth="1"/>
    <col min="6410" max="6656" width="10.90625" style="4"/>
    <col min="6657" max="6657" width="2.1796875" style="4" customWidth="1"/>
    <col min="6658" max="6658" width="2.81640625" style="4" customWidth="1"/>
    <col min="6659" max="6659" width="11.453125" style="4" customWidth="1"/>
    <col min="6660" max="6660" width="14.26953125" style="4" customWidth="1"/>
    <col min="6661" max="6661" width="28.54296875" style="4" customWidth="1"/>
    <col min="6662" max="6662" width="10" style="4" customWidth="1"/>
    <col min="6663" max="6663" width="10.90625" style="4"/>
    <col min="6664" max="6664" width="13.81640625" style="4" customWidth="1"/>
    <col min="6665" max="6665" width="9.81640625" style="4" customWidth="1"/>
    <col min="6666" max="6912" width="10.90625" style="4"/>
    <col min="6913" max="6913" width="2.1796875" style="4" customWidth="1"/>
    <col min="6914" max="6914" width="2.81640625" style="4" customWidth="1"/>
    <col min="6915" max="6915" width="11.453125" style="4" customWidth="1"/>
    <col min="6916" max="6916" width="14.26953125" style="4" customWidth="1"/>
    <col min="6917" max="6917" width="28.54296875" style="4" customWidth="1"/>
    <col min="6918" max="6918" width="10" style="4" customWidth="1"/>
    <col min="6919" max="6919" width="10.90625" style="4"/>
    <col min="6920" max="6920" width="13.81640625" style="4" customWidth="1"/>
    <col min="6921" max="6921" width="9.81640625" style="4" customWidth="1"/>
    <col min="6922" max="7168" width="10.90625" style="4"/>
    <col min="7169" max="7169" width="2.1796875" style="4" customWidth="1"/>
    <col min="7170" max="7170" width="2.81640625" style="4" customWidth="1"/>
    <col min="7171" max="7171" width="11.453125" style="4" customWidth="1"/>
    <col min="7172" max="7172" width="14.26953125" style="4" customWidth="1"/>
    <col min="7173" max="7173" width="28.54296875" style="4" customWidth="1"/>
    <col min="7174" max="7174" width="10" style="4" customWidth="1"/>
    <col min="7175" max="7175" width="10.90625" style="4"/>
    <col min="7176" max="7176" width="13.81640625" style="4" customWidth="1"/>
    <col min="7177" max="7177" width="9.81640625" style="4" customWidth="1"/>
    <col min="7178" max="7424" width="10.90625" style="4"/>
    <col min="7425" max="7425" width="2.1796875" style="4" customWidth="1"/>
    <col min="7426" max="7426" width="2.81640625" style="4" customWidth="1"/>
    <col min="7427" max="7427" width="11.453125" style="4" customWidth="1"/>
    <col min="7428" max="7428" width="14.26953125" style="4" customWidth="1"/>
    <col min="7429" max="7429" width="28.54296875" style="4" customWidth="1"/>
    <col min="7430" max="7430" width="10" style="4" customWidth="1"/>
    <col min="7431" max="7431" width="10.90625" style="4"/>
    <col min="7432" max="7432" width="13.81640625" style="4" customWidth="1"/>
    <col min="7433" max="7433" width="9.81640625" style="4" customWidth="1"/>
    <col min="7434" max="7680" width="10.90625" style="4"/>
    <col min="7681" max="7681" width="2.1796875" style="4" customWidth="1"/>
    <col min="7682" max="7682" width="2.81640625" style="4" customWidth="1"/>
    <col min="7683" max="7683" width="11.453125" style="4" customWidth="1"/>
    <col min="7684" max="7684" width="14.26953125" style="4" customWidth="1"/>
    <col min="7685" max="7685" width="28.54296875" style="4" customWidth="1"/>
    <col min="7686" max="7686" width="10" style="4" customWidth="1"/>
    <col min="7687" max="7687" width="10.90625" style="4"/>
    <col min="7688" max="7688" width="13.81640625" style="4" customWidth="1"/>
    <col min="7689" max="7689" width="9.81640625" style="4" customWidth="1"/>
    <col min="7690" max="7936" width="10.90625" style="4"/>
    <col min="7937" max="7937" width="2.1796875" style="4" customWidth="1"/>
    <col min="7938" max="7938" width="2.81640625" style="4" customWidth="1"/>
    <col min="7939" max="7939" width="11.453125" style="4" customWidth="1"/>
    <col min="7940" max="7940" width="14.26953125" style="4" customWidth="1"/>
    <col min="7941" max="7941" width="28.54296875" style="4" customWidth="1"/>
    <col min="7942" max="7942" width="10" style="4" customWidth="1"/>
    <col min="7943" max="7943" width="10.90625" style="4"/>
    <col min="7944" max="7944" width="13.81640625" style="4" customWidth="1"/>
    <col min="7945" max="7945" width="9.81640625" style="4" customWidth="1"/>
    <col min="7946" max="8192" width="10.90625" style="4"/>
    <col min="8193" max="8193" width="2.1796875" style="4" customWidth="1"/>
    <col min="8194" max="8194" width="2.81640625" style="4" customWidth="1"/>
    <col min="8195" max="8195" width="11.453125" style="4" customWidth="1"/>
    <col min="8196" max="8196" width="14.26953125" style="4" customWidth="1"/>
    <col min="8197" max="8197" width="28.54296875" style="4" customWidth="1"/>
    <col min="8198" max="8198" width="10" style="4" customWidth="1"/>
    <col min="8199" max="8199" width="10.90625" style="4"/>
    <col min="8200" max="8200" width="13.81640625" style="4" customWidth="1"/>
    <col min="8201" max="8201" width="9.81640625" style="4" customWidth="1"/>
    <col min="8202" max="8448" width="10.90625" style="4"/>
    <col min="8449" max="8449" width="2.1796875" style="4" customWidth="1"/>
    <col min="8450" max="8450" width="2.81640625" style="4" customWidth="1"/>
    <col min="8451" max="8451" width="11.453125" style="4" customWidth="1"/>
    <col min="8452" max="8452" width="14.26953125" style="4" customWidth="1"/>
    <col min="8453" max="8453" width="28.54296875" style="4" customWidth="1"/>
    <col min="8454" max="8454" width="10" style="4" customWidth="1"/>
    <col min="8455" max="8455" width="10.90625" style="4"/>
    <col min="8456" max="8456" width="13.81640625" style="4" customWidth="1"/>
    <col min="8457" max="8457" width="9.81640625" style="4" customWidth="1"/>
    <col min="8458" max="8704" width="10.90625" style="4"/>
    <col min="8705" max="8705" width="2.1796875" style="4" customWidth="1"/>
    <col min="8706" max="8706" width="2.81640625" style="4" customWidth="1"/>
    <col min="8707" max="8707" width="11.453125" style="4" customWidth="1"/>
    <col min="8708" max="8708" width="14.26953125" style="4" customWidth="1"/>
    <col min="8709" max="8709" width="28.54296875" style="4" customWidth="1"/>
    <col min="8710" max="8710" width="10" style="4" customWidth="1"/>
    <col min="8711" max="8711" width="10.90625" style="4"/>
    <col min="8712" max="8712" width="13.81640625" style="4" customWidth="1"/>
    <col min="8713" max="8713" width="9.81640625" style="4" customWidth="1"/>
    <col min="8714" max="8960" width="10.90625" style="4"/>
    <col min="8961" max="8961" width="2.1796875" style="4" customWidth="1"/>
    <col min="8962" max="8962" width="2.81640625" style="4" customWidth="1"/>
    <col min="8963" max="8963" width="11.453125" style="4" customWidth="1"/>
    <col min="8964" max="8964" width="14.26953125" style="4" customWidth="1"/>
    <col min="8965" max="8965" width="28.54296875" style="4" customWidth="1"/>
    <col min="8966" max="8966" width="10" style="4" customWidth="1"/>
    <col min="8967" max="8967" width="10.90625" style="4"/>
    <col min="8968" max="8968" width="13.81640625" style="4" customWidth="1"/>
    <col min="8969" max="8969" width="9.81640625" style="4" customWidth="1"/>
    <col min="8970" max="9216" width="10.90625" style="4"/>
    <col min="9217" max="9217" width="2.1796875" style="4" customWidth="1"/>
    <col min="9218" max="9218" width="2.81640625" style="4" customWidth="1"/>
    <col min="9219" max="9219" width="11.453125" style="4" customWidth="1"/>
    <col min="9220" max="9220" width="14.26953125" style="4" customWidth="1"/>
    <col min="9221" max="9221" width="28.54296875" style="4" customWidth="1"/>
    <col min="9222" max="9222" width="10" style="4" customWidth="1"/>
    <col min="9223" max="9223" width="10.90625" style="4"/>
    <col min="9224" max="9224" width="13.81640625" style="4" customWidth="1"/>
    <col min="9225" max="9225" width="9.81640625" style="4" customWidth="1"/>
    <col min="9226" max="9472" width="10.90625" style="4"/>
    <col min="9473" max="9473" width="2.1796875" style="4" customWidth="1"/>
    <col min="9474" max="9474" width="2.81640625" style="4" customWidth="1"/>
    <col min="9475" max="9475" width="11.453125" style="4" customWidth="1"/>
    <col min="9476" max="9476" width="14.26953125" style="4" customWidth="1"/>
    <col min="9477" max="9477" width="28.54296875" style="4" customWidth="1"/>
    <col min="9478" max="9478" width="10" style="4" customWidth="1"/>
    <col min="9479" max="9479" width="10.90625" style="4"/>
    <col min="9480" max="9480" width="13.81640625" style="4" customWidth="1"/>
    <col min="9481" max="9481" width="9.81640625" style="4" customWidth="1"/>
    <col min="9482" max="9728" width="10.90625" style="4"/>
    <col min="9729" max="9729" width="2.1796875" style="4" customWidth="1"/>
    <col min="9730" max="9730" width="2.81640625" style="4" customWidth="1"/>
    <col min="9731" max="9731" width="11.453125" style="4" customWidth="1"/>
    <col min="9732" max="9732" width="14.26953125" style="4" customWidth="1"/>
    <col min="9733" max="9733" width="28.54296875" style="4" customWidth="1"/>
    <col min="9734" max="9734" width="10" style="4" customWidth="1"/>
    <col min="9735" max="9735" width="10.90625" style="4"/>
    <col min="9736" max="9736" width="13.81640625" style="4" customWidth="1"/>
    <col min="9737" max="9737" width="9.81640625" style="4" customWidth="1"/>
    <col min="9738" max="9984" width="10.90625" style="4"/>
    <col min="9985" max="9985" width="2.1796875" style="4" customWidth="1"/>
    <col min="9986" max="9986" width="2.81640625" style="4" customWidth="1"/>
    <col min="9987" max="9987" width="11.453125" style="4" customWidth="1"/>
    <col min="9988" max="9988" width="14.26953125" style="4" customWidth="1"/>
    <col min="9989" max="9989" width="28.54296875" style="4" customWidth="1"/>
    <col min="9990" max="9990" width="10" style="4" customWidth="1"/>
    <col min="9991" max="9991" width="10.90625" style="4"/>
    <col min="9992" max="9992" width="13.81640625" style="4" customWidth="1"/>
    <col min="9993" max="9993" width="9.81640625" style="4" customWidth="1"/>
    <col min="9994" max="10240" width="10.90625" style="4"/>
    <col min="10241" max="10241" width="2.1796875" style="4" customWidth="1"/>
    <col min="10242" max="10242" width="2.81640625" style="4" customWidth="1"/>
    <col min="10243" max="10243" width="11.453125" style="4" customWidth="1"/>
    <col min="10244" max="10244" width="14.26953125" style="4" customWidth="1"/>
    <col min="10245" max="10245" width="28.54296875" style="4" customWidth="1"/>
    <col min="10246" max="10246" width="10" style="4" customWidth="1"/>
    <col min="10247" max="10247" width="10.90625" style="4"/>
    <col min="10248" max="10248" width="13.81640625" style="4" customWidth="1"/>
    <col min="10249" max="10249" width="9.81640625" style="4" customWidth="1"/>
    <col min="10250" max="10496" width="10.90625" style="4"/>
    <col min="10497" max="10497" width="2.1796875" style="4" customWidth="1"/>
    <col min="10498" max="10498" width="2.81640625" style="4" customWidth="1"/>
    <col min="10499" max="10499" width="11.453125" style="4" customWidth="1"/>
    <col min="10500" max="10500" width="14.26953125" style="4" customWidth="1"/>
    <col min="10501" max="10501" width="28.54296875" style="4" customWidth="1"/>
    <col min="10502" max="10502" width="10" style="4" customWidth="1"/>
    <col min="10503" max="10503" width="10.90625" style="4"/>
    <col min="10504" max="10504" width="13.81640625" style="4" customWidth="1"/>
    <col min="10505" max="10505" width="9.81640625" style="4" customWidth="1"/>
    <col min="10506" max="10752" width="10.90625" style="4"/>
    <col min="10753" max="10753" width="2.1796875" style="4" customWidth="1"/>
    <col min="10754" max="10754" width="2.81640625" style="4" customWidth="1"/>
    <col min="10755" max="10755" width="11.453125" style="4" customWidth="1"/>
    <col min="10756" max="10756" width="14.26953125" style="4" customWidth="1"/>
    <col min="10757" max="10757" width="28.54296875" style="4" customWidth="1"/>
    <col min="10758" max="10758" width="10" style="4" customWidth="1"/>
    <col min="10759" max="10759" width="10.90625" style="4"/>
    <col min="10760" max="10760" width="13.81640625" style="4" customWidth="1"/>
    <col min="10761" max="10761" width="9.81640625" style="4" customWidth="1"/>
    <col min="10762" max="11008" width="10.90625" style="4"/>
    <col min="11009" max="11009" width="2.1796875" style="4" customWidth="1"/>
    <col min="11010" max="11010" width="2.81640625" style="4" customWidth="1"/>
    <col min="11011" max="11011" width="11.453125" style="4" customWidth="1"/>
    <col min="11012" max="11012" width="14.26953125" style="4" customWidth="1"/>
    <col min="11013" max="11013" width="28.54296875" style="4" customWidth="1"/>
    <col min="11014" max="11014" width="10" style="4" customWidth="1"/>
    <col min="11015" max="11015" width="10.90625" style="4"/>
    <col min="11016" max="11016" width="13.81640625" style="4" customWidth="1"/>
    <col min="11017" max="11017" width="9.81640625" style="4" customWidth="1"/>
    <col min="11018" max="11264" width="10.90625" style="4"/>
    <col min="11265" max="11265" width="2.1796875" style="4" customWidth="1"/>
    <col min="11266" max="11266" width="2.81640625" style="4" customWidth="1"/>
    <col min="11267" max="11267" width="11.453125" style="4" customWidth="1"/>
    <col min="11268" max="11268" width="14.26953125" style="4" customWidth="1"/>
    <col min="11269" max="11269" width="28.54296875" style="4" customWidth="1"/>
    <col min="11270" max="11270" width="10" style="4" customWidth="1"/>
    <col min="11271" max="11271" width="10.90625" style="4"/>
    <col min="11272" max="11272" width="13.81640625" style="4" customWidth="1"/>
    <col min="11273" max="11273" width="9.81640625" style="4" customWidth="1"/>
    <col min="11274" max="11520" width="10.90625" style="4"/>
    <col min="11521" max="11521" width="2.1796875" style="4" customWidth="1"/>
    <col min="11522" max="11522" width="2.81640625" style="4" customWidth="1"/>
    <col min="11523" max="11523" width="11.453125" style="4" customWidth="1"/>
    <col min="11524" max="11524" width="14.26953125" style="4" customWidth="1"/>
    <col min="11525" max="11525" width="28.54296875" style="4" customWidth="1"/>
    <col min="11526" max="11526" width="10" style="4" customWidth="1"/>
    <col min="11527" max="11527" width="10.90625" style="4"/>
    <col min="11528" max="11528" width="13.81640625" style="4" customWidth="1"/>
    <col min="11529" max="11529" width="9.81640625" style="4" customWidth="1"/>
    <col min="11530" max="11776" width="10.90625" style="4"/>
    <col min="11777" max="11777" width="2.1796875" style="4" customWidth="1"/>
    <col min="11778" max="11778" width="2.81640625" style="4" customWidth="1"/>
    <col min="11779" max="11779" width="11.453125" style="4" customWidth="1"/>
    <col min="11780" max="11780" width="14.26953125" style="4" customWidth="1"/>
    <col min="11781" max="11781" width="28.54296875" style="4" customWidth="1"/>
    <col min="11782" max="11782" width="10" style="4" customWidth="1"/>
    <col min="11783" max="11783" width="10.90625" style="4"/>
    <col min="11784" max="11784" width="13.81640625" style="4" customWidth="1"/>
    <col min="11785" max="11785" width="9.81640625" style="4" customWidth="1"/>
    <col min="11786" max="12032" width="10.90625" style="4"/>
    <col min="12033" max="12033" width="2.1796875" style="4" customWidth="1"/>
    <col min="12034" max="12034" width="2.81640625" style="4" customWidth="1"/>
    <col min="12035" max="12035" width="11.453125" style="4" customWidth="1"/>
    <col min="12036" max="12036" width="14.26953125" style="4" customWidth="1"/>
    <col min="12037" max="12037" width="28.54296875" style="4" customWidth="1"/>
    <col min="12038" max="12038" width="10" style="4" customWidth="1"/>
    <col min="12039" max="12039" width="10.90625" style="4"/>
    <col min="12040" max="12040" width="13.81640625" style="4" customWidth="1"/>
    <col min="12041" max="12041" width="9.81640625" style="4" customWidth="1"/>
    <col min="12042" max="12288" width="10.90625" style="4"/>
    <col min="12289" max="12289" width="2.1796875" style="4" customWidth="1"/>
    <col min="12290" max="12290" width="2.81640625" style="4" customWidth="1"/>
    <col min="12291" max="12291" width="11.453125" style="4" customWidth="1"/>
    <col min="12292" max="12292" width="14.26953125" style="4" customWidth="1"/>
    <col min="12293" max="12293" width="28.54296875" style="4" customWidth="1"/>
    <col min="12294" max="12294" width="10" style="4" customWidth="1"/>
    <col min="12295" max="12295" width="10.90625" style="4"/>
    <col min="12296" max="12296" width="13.81640625" style="4" customWidth="1"/>
    <col min="12297" max="12297" width="9.81640625" style="4" customWidth="1"/>
    <col min="12298" max="12544" width="10.90625" style="4"/>
    <col min="12545" max="12545" width="2.1796875" style="4" customWidth="1"/>
    <col min="12546" max="12546" width="2.81640625" style="4" customWidth="1"/>
    <col min="12547" max="12547" width="11.453125" style="4" customWidth="1"/>
    <col min="12548" max="12548" width="14.26953125" style="4" customWidth="1"/>
    <col min="12549" max="12549" width="28.54296875" style="4" customWidth="1"/>
    <col min="12550" max="12550" width="10" style="4" customWidth="1"/>
    <col min="12551" max="12551" width="10.90625" style="4"/>
    <col min="12552" max="12552" width="13.81640625" style="4" customWidth="1"/>
    <col min="12553" max="12553" width="9.81640625" style="4" customWidth="1"/>
    <col min="12554" max="12800" width="10.90625" style="4"/>
    <col min="12801" max="12801" width="2.1796875" style="4" customWidth="1"/>
    <col min="12802" max="12802" width="2.81640625" style="4" customWidth="1"/>
    <col min="12803" max="12803" width="11.453125" style="4" customWidth="1"/>
    <col min="12804" max="12804" width="14.26953125" style="4" customWidth="1"/>
    <col min="12805" max="12805" width="28.54296875" style="4" customWidth="1"/>
    <col min="12806" max="12806" width="10" style="4" customWidth="1"/>
    <col min="12807" max="12807" width="10.90625" style="4"/>
    <col min="12808" max="12808" width="13.81640625" style="4" customWidth="1"/>
    <col min="12809" max="12809" width="9.81640625" style="4" customWidth="1"/>
    <col min="12810" max="13056" width="10.90625" style="4"/>
    <col min="13057" max="13057" width="2.1796875" style="4" customWidth="1"/>
    <col min="13058" max="13058" width="2.81640625" style="4" customWidth="1"/>
    <col min="13059" max="13059" width="11.453125" style="4" customWidth="1"/>
    <col min="13060" max="13060" width="14.26953125" style="4" customWidth="1"/>
    <col min="13061" max="13061" width="28.54296875" style="4" customWidth="1"/>
    <col min="13062" max="13062" width="10" style="4" customWidth="1"/>
    <col min="13063" max="13063" width="10.90625" style="4"/>
    <col min="13064" max="13064" width="13.81640625" style="4" customWidth="1"/>
    <col min="13065" max="13065" width="9.81640625" style="4" customWidth="1"/>
    <col min="13066" max="13312" width="10.90625" style="4"/>
    <col min="13313" max="13313" width="2.1796875" style="4" customWidth="1"/>
    <col min="13314" max="13314" width="2.81640625" style="4" customWidth="1"/>
    <col min="13315" max="13315" width="11.453125" style="4" customWidth="1"/>
    <col min="13316" max="13316" width="14.26953125" style="4" customWidth="1"/>
    <col min="13317" max="13317" width="28.54296875" style="4" customWidth="1"/>
    <col min="13318" max="13318" width="10" style="4" customWidth="1"/>
    <col min="13319" max="13319" width="10.90625" style="4"/>
    <col min="13320" max="13320" width="13.81640625" style="4" customWidth="1"/>
    <col min="13321" max="13321" width="9.81640625" style="4" customWidth="1"/>
    <col min="13322" max="13568" width="10.90625" style="4"/>
    <col min="13569" max="13569" width="2.1796875" style="4" customWidth="1"/>
    <col min="13570" max="13570" width="2.81640625" style="4" customWidth="1"/>
    <col min="13571" max="13571" width="11.453125" style="4" customWidth="1"/>
    <col min="13572" max="13572" width="14.26953125" style="4" customWidth="1"/>
    <col min="13573" max="13573" width="28.54296875" style="4" customWidth="1"/>
    <col min="13574" max="13574" width="10" style="4" customWidth="1"/>
    <col min="13575" max="13575" width="10.90625" style="4"/>
    <col min="13576" max="13576" width="13.81640625" style="4" customWidth="1"/>
    <col min="13577" max="13577" width="9.81640625" style="4" customWidth="1"/>
    <col min="13578" max="13824" width="10.90625" style="4"/>
    <col min="13825" max="13825" width="2.1796875" style="4" customWidth="1"/>
    <col min="13826" max="13826" width="2.81640625" style="4" customWidth="1"/>
    <col min="13827" max="13827" width="11.453125" style="4" customWidth="1"/>
    <col min="13828" max="13828" width="14.26953125" style="4" customWidth="1"/>
    <col min="13829" max="13829" width="28.54296875" style="4" customWidth="1"/>
    <col min="13830" max="13830" width="10" style="4" customWidth="1"/>
    <col min="13831" max="13831" width="10.90625" style="4"/>
    <col min="13832" max="13832" width="13.81640625" style="4" customWidth="1"/>
    <col min="13833" max="13833" width="9.81640625" style="4" customWidth="1"/>
    <col min="13834" max="14080" width="10.90625" style="4"/>
    <col min="14081" max="14081" width="2.1796875" style="4" customWidth="1"/>
    <col min="14082" max="14082" width="2.81640625" style="4" customWidth="1"/>
    <col min="14083" max="14083" width="11.453125" style="4" customWidth="1"/>
    <col min="14084" max="14084" width="14.26953125" style="4" customWidth="1"/>
    <col min="14085" max="14085" width="28.54296875" style="4" customWidth="1"/>
    <col min="14086" max="14086" width="10" style="4" customWidth="1"/>
    <col min="14087" max="14087" width="10.90625" style="4"/>
    <col min="14088" max="14088" width="13.81640625" style="4" customWidth="1"/>
    <col min="14089" max="14089" width="9.81640625" style="4" customWidth="1"/>
    <col min="14090" max="14336" width="10.90625" style="4"/>
    <col min="14337" max="14337" width="2.1796875" style="4" customWidth="1"/>
    <col min="14338" max="14338" width="2.81640625" style="4" customWidth="1"/>
    <col min="14339" max="14339" width="11.453125" style="4" customWidth="1"/>
    <col min="14340" max="14340" width="14.26953125" style="4" customWidth="1"/>
    <col min="14341" max="14341" width="28.54296875" style="4" customWidth="1"/>
    <col min="14342" max="14342" width="10" style="4" customWidth="1"/>
    <col min="14343" max="14343" width="10.90625" style="4"/>
    <col min="14344" max="14344" width="13.81640625" style="4" customWidth="1"/>
    <col min="14345" max="14345" width="9.81640625" style="4" customWidth="1"/>
    <col min="14346" max="14592" width="10.90625" style="4"/>
    <col min="14593" max="14593" width="2.1796875" style="4" customWidth="1"/>
    <col min="14594" max="14594" width="2.81640625" style="4" customWidth="1"/>
    <col min="14595" max="14595" width="11.453125" style="4" customWidth="1"/>
    <col min="14596" max="14596" width="14.26953125" style="4" customWidth="1"/>
    <col min="14597" max="14597" width="28.54296875" style="4" customWidth="1"/>
    <col min="14598" max="14598" width="10" style="4" customWidth="1"/>
    <col min="14599" max="14599" width="10.90625" style="4"/>
    <col min="14600" max="14600" width="13.81640625" style="4" customWidth="1"/>
    <col min="14601" max="14601" width="9.81640625" style="4" customWidth="1"/>
    <col min="14602" max="14848" width="10.90625" style="4"/>
    <col min="14849" max="14849" width="2.1796875" style="4" customWidth="1"/>
    <col min="14850" max="14850" width="2.81640625" style="4" customWidth="1"/>
    <col min="14851" max="14851" width="11.453125" style="4" customWidth="1"/>
    <col min="14852" max="14852" width="14.26953125" style="4" customWidth="1"/>
    <col min="14853" max="14853" width="28.54296875" style="4" customWidth="1"/>
    <col min="14854" max="14854" width="10" style="4" customWidth="1"/>
    <col min="14855" max="14855" width="10.90625" style="4"/>
    <col min="14856" max="14856" width="13.81640625" style="4" customWidth="1"/>
    <col min="14857" max="14857" width="9.81640625" style="4" customWidth="1"/>
    <col min="14858" max="15104" width="10.90625" style="4"/>
    <col min="15105" max="15105" width="2.1796875" style="4" customWidth="1"/>
    <col min="15106" max="15106" width="2.81640625" style="4" customWidth="1"/>
    <col min="15107" max="15107" width="11.453125" style="4" customWidth="1"/>
    <col min="15108" max="15108" width="14.26953125" style="4" customWidth="1"/>
    <col min="15109" max="15109" width="28.54296875" style="4" customWidth="1"/>
    <col min="15110" max="15110" width="10" style="4" customWidth="1"/>
    <col min="15111" max="15111" width="10.90625" style="4"/>
    <col min="15112" max="15112" width="13.81640625" style="4" customWidth="1"/>
    <col min="15113" max="15113" width="9.81640625" style="4" customWidth="1"/>
    <col min="15114" max="15360" width="10.90625" style="4"/>
    <col min="15361" max="15361" width="2.1796875" style="4" customWidth="1"/>
    <col min="15362" max="15362" width="2.81640625" style="4" customWidth="1"/>
    <col min="15363" max="15363" width="11.453125" style="4" customWidth="1"/>
    <col min="15364" max="15364" width="14.26953125" style="4" customWidth="1"/>
    <col min="15365" max="15365" width="28.54296875" style="4" customWidth="1"/>
    <col min="15366" max="15366" width="10" style="4" customWidth="1"/>
    <col min="15367" max="15367" width="10.90625" style="4"/>
    <col min="15368" max="15368" width="13.81640625" style="4" customWidth="1"/>
    <col min="15369" max="15369" width="9.81640625" style="4" customWidth="1"/>
    <col min="15370" max="15616" width="10.90625" style="4"/>
    <col min="15617" max="15617" width="2.1796875" style="4" customWidth="1"/>
    <col min="15618" max="15618" width="2.81640625" style="4" customWidth="1"/>
    <col min="15619" max="15619" width="11.453125" style="4" customWidth="1"/>
    <col min="15620" max="15620" width="14.26953125" style="4" customWidth="1"/>
    <col min="15621" max="15621" width="28.54296875" style="4" customWidth="1"/>
    <col min="15622" max="15622" width="10" style="4" customWidth="1"/>
    <col min="15623" max="15623" width="10.90625" style="4"/>
    <col min="15624" max="15624" width="13.81640625" style="4" customWidth="1"/>
    <col min="15625" max="15625" width="9.81640625" style="4" customWidth="1"/>
    <col min="15626" max="15872" width="10.90625" style="4"/>
    <col min="15873" max="15873" width="2.1796875" style="4" customWidth="1"/>
    <col min="15874" max="15874" width="2.81640625" style="4" customWidth="1"/>
    <col min="15875" max="15875" width="11.453125" style="4" customWidth="1"/>
    <col min="15876" max="15876" width="14.26953125" style="4" customWidth="1"/>
    <col min="15877" max="15877" width="28.54296875" style="4" customWidth="1"/>
    <col min="15878" max="15878" width="10" style="4" customWidth="1"/>
    <col min="15879" max="15879" width="10.90625" style="4"/>
    <col min="15880" max="15880" width="13.81640625" style="4" customWidth="1"/>
    <col min="15881" max="15881" width="9.81640625" style="4" customWidth="1"/>
    <col min="15882" max="16128" width="10.90625" style="4"/>
    <col min="16129" max="16129" width="2.1796875" style="4" customWidth="1"/>
    <col min="16130" max="16130" width="2.81640625" style="4" customWidth="1"/>
    <col min="16131" max="16131" width="11.453125" style="4" customWidth="1"/>
    <col min="16132" max="16132" width="14.26953125" style="4" customWidth="1"/>
    <col min="16133" max="16133" width="28.54296875" style="4" customWidth="1"/>
    <col min="16134" max="16134" width="10" style="4" customWidth="1"/>
    <col min="16135" max="16135" width="10.90625" style="4"/>
    <col min="16136" max="16136" width="13.81640625" style="4" customWidth="1"/>
    <col min="16137" max="16137" width="9.81640625" style="4" customWidth="1"/>
    <col min="16138" max="16384" width="10.90625" style="4"/>
  </cols>
  <sheetData>
    <row r="1" spans="1:10" ht="13" thickBot="1" x14ac:dyDescent="0.3">
      <c r="G1" s="5"/>
      <c r="H1" s="5"/>
      <c r="I1" s="5"/>
    </row>
    <row r="2" spans="1:10" ht="13" x14ac:dyDescent="0.3">
      <c r="G2" s="6" t="str">
        <f>Identification!F2</f>
        <v>Formule de soumission - Élagage</v>
      </c>
    </row>
    <row r="3" spans="1:10" ht="13" x14ac:dyDescent="0.3">
      <c r="G3" s="6" t="str">
        <f>Identification!F3</f>
        <v>AM008314</v>
      </c>
      <c r="I3" s="4" t="s">
        <v>9</v>
      </c>
    </row>
    <row r="4" spans="1:10" ht="21.65" customHeight="1" x14ac:dyDescent="0.25"/>
    <row r="5" spans="1:10" ht="26.25" customHeight="1" x14ac:dyDescent="0.5">
      <c r="A5" s="7"/>
      <c r="B5" s="96" t="s">
        <v>10</v>
      </c>
      <c r="C5" s="96"/>
      <c r="D5" s="96"/>
      <c r="E5" s="96"/>
      <c r="F5" s="96"/>
      <c r="G5" s="96"/>
      <c r="H5" s="96"/>
      <c r="I5" s="96"/>
    </row>
    <row r="6" spans="1:10" ht="12.75" customHeight="1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</row>
    <row r="7" spans="1:10" ht="27" customHeight="1" thickBot="1" x14ac:dyDescent="0.3">
      <c r="B7" s="97" t="s">
        <v>11</v>
      </c>
      <c r="C7" s="98"/>
      <c r="D7" s="9" t="s">
        <v>12</v>
      </c>
      <c r="E7" s="10" t="s">
        <v>13</v>
      </c>
      <c r="F7" s="97" t="s">
        <v>14</v>
      </c>
      <c r="G7" s="99"/>
      <c r="H7" s="99"/>
      <c r="I7" s="98"/>
    </row>
    <row r="8" spans="1:10" ht="27" customHeight="1" x14ac:dyDescent="0.25">
      <c r="B8" s="100">
        <v>0</v>
      </c>
      <c r="C8" s="101"/>
      <c r="D8" s="11" t="s">
        <v>15</v>
      </c>
      <c r="E8" s="11" t="s">
        <v>15</v>
      </c>
      <c r="F8" s="100" t="s">
        <v>16</v>
      </c>
      <c r="G8" s="102"/>
      <c r="H8" s="102"/>
      <c r="I8" s="101"/>
    </row>
    <row r="9" spans="1:10" ht="27" customHeight="1" x14ac:dyDescent="0.25">
      <c r="B9" s="90"/>
      <c r="C9" s="91"/>
      <c r="D9" s="12"/>
      <c r="E9" s="13"/>
      <c r="F9" s="90"/>
      <c r="G9" s="92"/>
      <c r="H9" s="92"/>
      <c r="I9" s="91"/>
    </row>
    <row r="10" spans="1:10" ht="27" customHeight="1" x14ac:dyDescent="0.25">
      <c r="B10" s="90"/>
      <c r="C10" s="91"/>
      <c r="D10" s="12"/>
      <c r="E10" s="13"/>
      <c r="F10" s="90"/>
      <c r="G10" s="92"/>
      <c r="H10" s="92"/>
      <c r="I10" s="91"/>
    </row>
    <row r="11" spans="1:10" ht="27" customHeight="1" x14ac:dyDescent="0.25">
      <c r="B11" s="90"/>
      <c r="C11" s="91"/>
      <c r="D11" s="12"/>
      <c r="E11" s="13"/>
      <c r="F11" s="90"/>
      <c r="G11" s="92"/>
      <c r="H11" s="92"/>
      <c r="I11" s="91"/>
    </row>
    <row r="12" spans="1:10" ht="27" customHeight="1" x14ac:dyDescent="0.25">
      <c r="B12" s="90"/>
      <c r="C12" s="91"/>
      <c r="D12" s="12"/>
      <c r="E12" s="13"/>
      <c r="F12" s="90"/>
      <c r="G12" s="92"/>
      <c r="H12" s="92"/>
      <c r="I12" s="91"/>
    </row>
    <row r="13" spans="1:10" ht="27" customHeight="1" x14ac:dyDescent="0.25">
      <c r="B13" s="90"/>
      <c r="C13" s="91"/>
      <c r="D13" s="12"/>
      <c r="E13" s="13"/>
      <c r="F13" s="90"/>
      <c r="G13" s="92"/>
      <c r="H13" s="92"/>
      <c r="I13" s="91"/>
    </row>
    <row r="14" spans="1:10" ht="27" customHeight="1" x14ac:dyDescent="0.25">
      <c r="B14" s="90"/>
      <c r="C14" s="91"/>
      <c r="D14" s="12"/>
      <c r="E14" s="13"/>
      <c r="F14" s="90"/>
      <c r="G14" s="92"/>
      <c r="H14" s="92"/>
      <c r="I14" s="91"/>
    </row>
    <row r="15" spans="1:10" ht="27" customHeight="1" x14ac:dyDescent="0.25">
      <c r="B15" s="90"/>
      <c r="C15" s="91"/>
      <c r="D15" s="12"/>
      <c r="E15" s="13"/>
      <c r="F15" s="90"/>
      <c r="G15" s="92"/>
      <c r="H15" s="92"/>
      <c r="I15" s="91"/>
    </row>
    <row r="16" spans="1:10" ht="27" customHeight="1" x14ac:dyDescent="0.25">
      <c r="B16" s="90"/>
      <c r="C16" s="91"/>
      <c r="D16" s="12"/>
      <c r="E16" s="13"/>
      <c r="F16" s="90"/>
      <c r="G16" s="92"/>
      <c r="H16" s="92"/>
      <c r="I16" s="91"/>
    </row>
    <row r="17" spans="2:9" ht="27" customHeight="1" x14ac:dyDescent="0.25">
      <c r="B17" s="90"/>
      <c r="C17" s="91"/>
      <c r="D17" s="12"/>
      <c r="E17" s="13"/>
      <c r="F17" s="90"/>
      <c r="G17" s="92"/>
      <c r="H17" s="92"/>
      <c r="I17" s="91"/>
    </row>
    <row r="18" spans="2:9" ht="27" customHeight="1" x14ac:dyDescent="0.25">
      <c r="B18" s="90"/>
      <c r="C18" s="91"/>
      <c r="D18" s="12"/>
      <c r="E18" s="13"/>
      <c r="F18" s="90"/>
      <c r="G18" s="92"/>
      <c r="H18" s="92"/>
      <c r="I18" s="91"/>
    </row>
    <row r="19" spans="2:9" ht="27" customHeight="1" x14ac:dyDescent="0.25">
      <c r="B19" s="90"/>
      <c r="C19" s="91"/>
      <c r="D19" s="12"/>
      <c r="E19" s="13"/>
      <c r="F19" s="90"/>
      <c r="G19" s="92"/>
      <c r="H19" s="92"/>
      <c r="I19" s="91"/>
    </row>
    <row r="20" spans="2:9" ht="27" customHeight="1" x14ac:dyDescent="0.25">
      <c r="B20" s="90"/>
      <c r="C20" s="91"/>
      <c r="D20" s="12"/>
      <c r="E20" s="13"/>
      <c r="F20" s="90"/>
      <c r="G20" s="92"/>
      <c r="H20" s="92"/>
      <c r="I20" s="91"/>
    </row>
    <row r="21" spans="2:9" ht="27" customHeight="1" thickBot="1" x14ac:dyDescent="0.3">
      <c r="B21" s="93"/>
      <c r="C21" s="94"/>
      <c r="D21" s="14"/>
      <c r="E21" s="15"/>
      <c r="F21" s="93"/>
      <c r="G21" s="95"/>
      <c r="H21" s="95"/>
      <c r="I21" s="94"/>
    </row>
    <row r="23" spans="2:9" ht="22.5" x14ac:dyDescent="0.45">
      <c r="B23" s="16" t="s">
        <v>17</v>
      </c>
      <c r="C23" s="17" t="s">
        <v>18</v>
      </c>
    </row>
  </sheetData>
  <sheetProtection password="EB19" sheet="1" objects="1" scenarios="1" selectLockedCells="1" selectUnlockedCells="1"/>
  <mergeCells count="31">
    <mergeCell ref="B9:C9"/>
    <mergeCell ref="F9:I9"/>
    <mergeCell ref="B5:I5"/>
    <mergeCell ref="B7:C7"/>
    <mergeCell ref="F7:I7"/>
    <mergeCell ref="B8:C8"/>
    <mergeCell ref="F8:I8"/>
    <mergeCell ref="B10:C10"/>
    <mergeCell ref="F10:I10"/>
    <mergeCell ref="B11:C11"/>
    <mergeCell ref="F11:I11"/>
    <mergeCell ref="B12:C12"/>
    <mergeCell ref="F12:I12"/>
    <mergeCell ref="B13:C13"/>
    <mergeCell ref="F13:I13"/>
    <mergeCell ref="B14:C14"/>
    <mergeCell ref="F14:I14"/>
    <mergeCell ref="B15:C15"/>
    <mergeCell ref="F15:I15"/>
    <mergeCell ref="B16:C16"/>
    <mergeCell ref="F16:I16"/>
    <mergeCell ref="B17:C17"/>
    <mergeCell ref="F17:I17"/>
    <mergeCell ref="B18:C18"/>
    <mergeCell ref="F18:I18"/>
    <mergeCell ref="B19:C19"/>
    <mergeCell ref="F19:I19"/>
    <mergeCell ref="B20:C20"/>
    <mergeCell ref="F20:I20"/>
    <mergeCell ref="B21:C21"/>
    <mergeCell ref="F21:I21"/>
  </mergeCells>
  <pageMargins left="0.51" right="0.25" top="0.45" bottom="0.28000000000000003" header="0.41" footer="0.25"/>
  <pageSetup paperSize="122" scale="92" orientation="portrait" verticalDpi="598" r:id="rId1"/>
  <headerFooter alignWithMargins="0">
    <oddHeader>&amp;RConfidentiel une fois rempli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CC9F4-AE10-4182-9EB3-13FFF03AA68A}">
  <dimension ref="A1:AP1983"/>
  <sheetViews>
    <sheetView workbookViewId="0">
      <selection activeCell="L12" sqref="L12"/>
    </sheetView>
  </sheetViews>
  <sheetFormatPr baseColWidth="10" defaultRowHeight="12.5" x14ac:dyDescent="0.25"/>
  <cols>
    <col min="1" max="10" width="10.90625" style="58"/>
    <col min="11" max="42" width="10.90625" style="53"/>
    <col min="43" max="16384" width="10.90625" style="58"/>
  </cols>
  <sheetData>
    <row r="1" spans="1:10" ht="51" customHeight="1" thickBot="1" x14ac:dyDescent="0.3">
      <c r="A1" s="106" t="s">
        <v>93</v>
      </c>
      <c r="B1" s="107"/>
      <c r="C1" s="107"/>
      <c r="D1" s="107"/>
      <c r="E1" s="107"/>
      <c r="F1" s="107"/>
      <c r="G1" s="107"/>
      <c r="H1" s="107"/>
      <c r="I1" s="107"/>
      <c r="J1" s="108"/>
    </row>
    <row r="2" spans="1:10" x14ac:dyDescent="0.25">
      <c r="A2" s="109"/>
      <c r="B2" s="110"/>
      <c r="C2" s="110"/>
      <c r="D2" s="110"/>
      <c r="E2" s="110"/>
      <c r="F2" s="110"/>
      <c r="G2" s="110"/>
      <c r="H2" s="110"/>
      <c r="I2" s="110"/>
      <c r="J2" s="111"/>
    </row>
    <row r="3" spans="1:10" x14ac:dyDescent="0.25">
      <c r="A3" s="112" t="s">
        <v>94</v>
      </c>
      <c r="B3" s="113"/>
      <c r="C3" s="113"/>
      <c r="D3" s="113"/>
      <c r="E3" s="113"/>
      <c r="F3" s="113"/>
      <c r="G3" s="113"/>
      <c r="H3" s="113"/>
      <c r="I3" s="113"/>
      <c r="J3" s="114"/>
    </row>
    <row r="4" spans="1:10" x14ac:dyDescent="0.25">
      <c r="A4" s="54"/>
      <c r="B4" s="55"/>
      <c r="C4" s="55"/>
      <c r="D4" s="55"/>
      <c r="E4" s="55"/>
      <c r="F4" s="55"/>
      <c r="G4" s="55"/>
      <c r="H4" s="55"/>
      <c r="I4" s="55"/>
      <c r="J4" s="56"/>
    </row>
    <row r="5" spans="1:10" x14ac:dyDescent="0.25">
      <c r="A5" s="112" t="s">
        <v>95</v>
      </c>
      <c r="B5" s="115"/>
      <c r="C5" s="115"/>
      <c r="D5" s="115"/>
      <c r="E5" s="115"/>
      <c r="F5" s="115"/>
      <c r="G5" s="115"/>
      <c r="H5" s="115"/>
      <c r="I5" s="115"/>
      <c r="J5" s="116"/>
    </row>
    <row r="6" spans="1:10" x14ac:dyDescent="0.25">
      <c r="A6" s="112"/>
      <c r="B6" s="113"/>
      <c r="C6" s="113"/>
      <c r="D6" s="113"/>
      <c r="E6" s="113"/>
      <c r="F6" s="113"/>
      <c r="G6" s="113"/>
      <c r="H6" s="113"/>
      <c r="I6" s="113"/>
      <c r="J6" s="114"/>
    </row>
    <row r="7" spans="1:10" ht="26" customHeight="1" x14ac:dyDescent="0.25">
      <c r="A7" s="117" t="s">
        <v>97</v>
      </c>
      <c r="B7" s="118"/>
      <c r="C7" s="118"/>
      <c r="D7" s="118"/>
      <c r="E7" s="118"/>
      <c r="F7" s="118"/>
      <c r="G7" s="118"/>
      <c r="H7" s="118"/>
      <c r="I7" s="118"/>
      <c r="J7" s="119"/>
    </row>
    <row r="8" spans="1:10" s="53" customFormat="1" x14ac:dyDescent="0.25">
      <c r="A8" s="57"/>
      <c r="J8" s="59"/>
    </row>
    <row r="9" spans="1:10" s="53" customFormat="1" ht="51.65" customHeight="1" thickBot="1" x14ac:dyDescent="0.3">
      <c r="A9" s="103" t="s">
        <v>96</v>
      </c>
      <c r="B9" s="104"/>
      <c r="C9" s="104"/>
      <c r="D9" s="104"/>
      <c r="E9" s="104"/>
      <c r="F9" s="104"/>
      <c r="G9" s="104"/>
      <c r="H9" s="104"/>
      <c r="I9" s="104"/>
      <c r="J9" s="105"/>
    </row>
    <row r="10" spans="1:10" s="53" customFormat="1" x14ac:dyDescent="0.25">
      <c r="D10" s="60"/>
      <c r="E10" s="60"/>
    </row>
    <row r="11" spans="1:10" s="53" customFormat="1" x14ac:dyDescent="0.25">
      <c r="D11" s="60"/>
      <c r="E11" s="60"/>
    </row>
    <row r="12" spans="1:10" s="53" customFormat="1" x14ac:dyDescent="0.25">
      <c r="D12" s="60"/>
      <c r="E12" s="60"/>
    </row>
    <row r="13" spans="1:10" s="53" customFormat="1" x14ac:dyDescent="0.25">
      <c r="D13" s="60"/>
      <c r="E13" s="60"/>
    </row>
    <row r="14" spans="1:10" s="53" customFormat="1" x14ac:dyDescent="0.25"/>
    <row r="15" spans="1:10" s="53" customFormat="1" x14ac:dyDescent="0.25"/>
    <row r="16" spans="1:10" s="53" customFormat="1" x14ac:dyDescent="0.25"/>
    <row r="17" s="53" customFormat="1" x14ac:dyDescent="0.25"/>
    <row r="18" s="53" customFormat="1" x14ac:dyDescent="0.25"/>
    <row r="19" s="53" customFormat="1" x14ac:dyDescent="0.25"/>
    <row r="20" s="53" customFormat="1" x14ac:dyDescent="0.25"/>
    <row r="21" s="53" customFormat="1" x14ac:dyDescent="0.25"/>
    <row r="22" s="53" customFormat="1" x14ac:dyDescent="0.25"/>
    <row r="23" s="53" customFormat="1" x14ac:dyDescent="0.25"/>
    <row r="24" s="53" customFormat="1" x14ac:dyDescent="0.25"/>
    <row r="25" s="53" customFormat="1" x14ac:dyDescent="0.25"/>
    <row r="26" s="53" customFormat="1" x14ac:dyDescent="0.25"/>
    <row r="27" s="53" customFormat="1" x14ac:dyDescent="0.25"/>
    <row r="28" s="53" customFormat="1" x14ac:dyDescent="0.25"/>
    <row r="29" s="53" customFormat="1" x14ac:dyDescent="0.25"/>
    <row r="30" s="53" customFormat="1" x14ac:dyDescent="0.25"/>
    <row r="31" s="53" customFormat="1" x14ac:dyDescent="0.25"/>
    <row r="32" s="53" customFormat="1" x14ac:dyDescent="0.25"/>
    <row r="33" s="53" customFormat="1" x14ac:dyDescent="0.25"/>
    <row r="34" s="53" customFormat="1" x14ac:dyDescent="0.25"/>
    <row r="35" s="53" customFormat="1" x14ac:dyDescent="0.25"/>
    <row r="36" s="53" customFormat="1" x14ac:dyDescent="0.25"/>
    <row r="37" s="53" customFormat="1" x14ac:dyDescent="0.25"/>
    <row r="38" s="53" customFormat="1" x14ac:dyDescent="0.25"/>
    <row r="39" s="53" customFormat="1" x14ac:dyDescent="0.25"/>
    <row r="40" s="53" customFormat="1" x14ac:dyDescent="0.25"/>
    <row r="41" s="53" customFormat="1" x14ac:dyDescent="0.25"/>
    <row r="42" s="53" customFormat="1" x14ac:dyDescent="0.25"/>
    <row r="43" s="53" customFormat="1" x14ac:dyDescent="0.25"/>
    <row r="44" s="53" customFormat="1" x14ac:dyDescent="0.25"/>
    <row r="45" s="53" customFormat="1" x14ac:dyDescent="0.25"/>
    <row r="46" s="53" customFormat="1" x14ac:dyDescent="0.25"/>
    <row r="47" s="53" customFormat="1" x14ac:dyDescent="0.25"/>
    <row r="48" s="53" customFormat="1" x14ac:dyDescent="0.25"/>
    <row r="49" s="53" customFormat="1" x14ac:dyDescent="0.25"/>
    <row r="50" s="53" customFormat="1" x14ac:dyDescent="0.25"/>
    <row r="51" s="53" customFormat="1" x14ac:dyDescent="0.25"/>
    <row r="52" s="53" customFormat="1" x14ac:dyDescent="0.25"/>
    <row r="53" s="53" customFormat="1" x14ac:dyDescent="0.25"/>
    <row r="54" s="53" customFormat="1" x14ac:dyDescent="0.25"/>
    <row r="55" s="53" customFormat="1" x14ac:dyDescent="0.25"/>
    <row r="56" s="53" customFormat="1" x14ac:dyDescent="0.25"/>
    <row r="57" s="53" customFormat="1" x14ac:dyDescent="0.25"/>
    <row r="58" s="53" customFormat="1" x14ac:dyDescent="0.25"/>
    <row r="59" s="53" customFormat="1" x14ac:dyDescent="0.25"/>
    <row r="60" s="53" customFormat="1" x14ac:dyDescent="0.25"/>
    <row r="61" s="53" customFormat="1" x14ac:dyDescent="0.25"/>
    <row r="62" s="53" customFormat="1" x14ac:dyDescent="0.25"/>
    <row r="63" s="53" customFormat="1" x14ac:dyDescent="0.25"/>
    <row r="64" s="53" customFormat="1" x14ac:dyDescent="0.25"/>
    <row r="65" s="53" customFormat="1" x14ac:dyDescent="0.25"/>
    <row r="66" s="53" customFormat="1" x14ac:dyDescent="0.25"/>
    <row r="67" s="53" customFormat="1" x14ac:dyDescent="0.25"/>
    <row r="68" s="53" customFormat="1" x14ac:dyDescent="0.25"/>
    <row r="69" s="53" customFormat="1" x14ac:dyDescent="0.25"/>
    <row r="70" s="53" customFormat="1" x14ac:dyDescent="0.25"/>
    <row r="71" s="53" customFormat="1" x14ac:dyDescent="0.25"/>
    <row r="72" s="53" customFormat="1" x14ac:dyDescent="0.25"/>
    <row r="73" s="53" customFormat="1" x14ac:dyDescent="0.25"/>
    <row r="74" s="53" customFormat="1" x14ac:dyDescent="0.25"/>
    <row r="75" s="53" customFormat="1" x14ac:dyDescent="0.25"/>
    <row r="76" s="53" customFormat="1" x14ac:dyDescent="0.25"/>
    <row r="77" s="53" customFormat="1" x14ac:dyDescent="0.25"/>
    <row r="78" s="53" customFormat="1" x14ac:dyDescent="0.25"/>
    <row r="79" s="53" customFormat="1" x14ac:dyDescent="0.25"/>
    <row r="80" s="53" customFormat="1" x14ac:dyDescent="0.25"/>
    <row r="81" s="53" customFormat="1" x14ac:dyDescent="0.25"/>
    <row r="82" s="53" customFormat="1" x14ac:dyDescent="0.25"/>
    <row r="83" s="53" customFormat="1" x14ac:dyDescent="0.25"/>
    <row r="84" s="53" customFormat="1" x14ac:dyDescent="0.25"/>
    <row r="85" s="53" customFormat="1" x14ac:dyDescent="0.25"/>
    <row r="86" s="53" customFormat="1" x14ac:dyDescent="0.25"/>
    <row r="87" s="53" customFormat="1" x14ac:dyDescent="0.25"/>
    <row r="88" s="53" customFormat="1" x14ac:dyDescent="0.25"/>
    <row r="89" s="53" customFormat="1" x14ac:dyDescent="0.25"/>
    <row r="90" s="53" customFormat="1" x14ac:dyDescent="0.25"/>
    <row r="91" s="53" customFormat="1" x14ac:dyDescent="0.25"/>
    <row r="92" s="53" customFormat="1" x14ac:dyDescent="0.25"/>
    <row r="93" s="53" customFormat="1" x14ac:dyDescent="0.25"/>
    <row r="94" s="53" customFormat="1" x14ac:dyDescent="0.25"/>
    <row r="95" s="53" customFormat="1" x14ac:dyDescent="0.25"/>
    <row r="96" s="53" customFormat="1" x14ac:dyDescent="0.25"/>
    <row r="97" s="53" customFormat="1" x14ac:dyDescent="0.25"/>
    <row r="98" s="53" customFormat="1" x14ac:dyDescent="0.25"/>
    <row r="99" s="53" customFormat="1" x14ac:dyDescent="0.25"/>
    <row r="100" s="53" customFormat="1" x14ac:dyDescent="0.25"/>
    <row r="101" s="53" customFormat="1" x14ac:dyDescent="0.25"/>
    <row r="102" s="53" customFormat="1" x14ac:dyDescent="0.25"/>
    <row r="103" s="53" customFormat="1" x14ac:dyDescent="0.25"/>
    <row r="104" s="53" customFormat="1" x14ac:dyDescent="0.25"/>
    <row r="105" s="53" customFormat="1" x14ac:dyDescent="0.25"/>
    <row r="106" s="53" customFormat="1" x14ac:dyDescent="0.25"/>
    <row r="107" s="53" customFormat="1" x14ac:dyDescent="0.25"/>
    <row r="108" s="53" customFormat="1" x14ac:dyDescent="0.25"/>
    <row r="109" s="53" customFormat="1" x14ac:dyDescent="0.25"/>
    <row r="110" s="53" customFormat="1" x14ac:dyDescent="0.25"/>
    <row r="111" s="53" customFormat="1" x14ac:dyDescent="0.25"/>
    <row r="112" s="53" customFormat="1" x14ac:dyDescent="0.25"/>
    <row r="113" s="53" customFormat="1" x14ac:dyDescent="0.25"/>
    <row r="114" s="53" customFormat="1" x14ac:dyDescent="0.25"/>
    <row r="115" s="53" customFormat="1" x14ac:dyDescent="0.25"/>
    <row r="116" s="53" customFormat="1" x14ac:dyDescent="0.25"/>
    <row r="117" s="53" customFormat="1" x14ac:dyDescent="0.25"/>
    <row r="118" s="53" customFormat="1" x14ac:dyDescent="0.25"/>
    <row r="119" s="53" customFormat="1" x14ac:dyDescent="0.25"/>
    <row r="120" s="53" customFormat="1" x14ac:dyDescent="0.25"/>
    <row r="121" s="53" customFormat="1" x14ac:dyDescent="0.25"/>
    <row r="122" s="53" customFormat="1" x14ac:dyDescent="0.25"/>
    <row r="123" s="53" customFormat="1" x14ac:dyDescent="0.25"/>
    <row r="124" s="53" customFormat="1" x14ac:dyDescent="0.25"/>
    <row r="125" s="53" customFormat="1" x14ac:dyDescent="0.25"/>
    <row r="126" s="53" customFormat="1" x14ac:dyDescent="0.25"/>
    <row r="127" s="53" customFormat="1" x14ac:dyDescent="0.25"/>
    <row r="128" s="53" customFormat="1" x14ac:dyDescent="0.25"/>
    <row r="129" s="53" customFormat="1" x14ac:dyDescent="0.25"/>
    <row r="130" s="53" customFormat="1" x14ac:dyDescent="0.25"/>
    <row r="131" s="53" customFormat="1" x14ac:dyDescent="0.25"/>
    <row r="132" s="53" customFormat="1" x14ac:dyDescent="0.25"/>
    <row r="133" s="53" customFormat="1" x14ac:dyDescent="0.25"/>
    <row r="134" s="53" customFormat="1" x14ac:dyDescent="0.25"/>
    <row r="135" s="53" customFormat="1" x14ac:dyDescent="0.25"/>
    <row r="136" s="53" customFormat="1" x14ac:dyDescent="0.25"/>
    <row r="137" s="53" customFormat="1" x14ac:dyDescent="0.25"/>
    <row r="138" s="53" customFormat="1" x14ac:dyDescent="0.25"/>
    <row r="139" s="53" customFormat="1" x14ac:dyDescent="0.25"/>
    <row r="140" s="53" customFormat="1" x14ac:dyDescent="0.25"/>
    <row r="141" s="53" customFormat="1" x14ac:dyDescent="0.25"/>
    <row r="142" s="53" customFormat="1" x14ac:dyDescent="0.25"/>
    <row r="143" s="53" customFormat="1" x14ac:dyDescent="0.25"/>
    <row r="144" s="53" customFormat="1" x14ac:dyDescent="0.25"/>
    <row r="145" s="53" customFormat="1" x14ac:dyDescent="0.25"/>
    <row r="146" s="53" customFormat="1" x14ac:dyDescent="0.25"/>
    <row r="147" s="53" customFormat="1" x14ac:dyDescent="0.25"/>
    <row r="148" s="53" customFormat="1" x14ac:dyDescent="0.25"/>
    <row r="149" s="53" customFormat="1" x14ac:dyDescent="0.25"/>
    <row r="150" s="53" customFormat="1" x14ac:dyDescent="0.25"/>
    <row r="151" s="53" customFormat="1" x14ac:dyDescent="0.25"/>
    <row r="152" s="53" customFormat="1" x14ac:dyDescent="0.25"/>
    <row r="153" s="53" customFormat="1" x14ac:dyDescent="0.25"/>
    <row r="154" s="53" customFormat="1" x14ac:dyDescent="0.25"/>
    <row r="155" s="53" customFormat="1" x14ac:dyDescent="0.25"/>
    <row r="156" s="53" customFormat="1" x14ac:dyDescent="0.25"/>
    <row r="157" s="53" customFormat="1" x14ac:dyDescent="0.25"/>
    <row r="158" s="53" customFormat="1" x14ac:dyDescent="0.25"/>
    <row r="159" s="53" customFormat="1" x14ac:dyDescent="0.25"/>
    <row r="160" s="53" customFormat="1" x14ac:dyDescent="0.25"/>
    <row r="161" s="53" customFormat="1" x14ac:dyDescent="0.25"/>
    <row r="162" s="53" customFormat="1" x14ac:dyDescent="0.25"/>
    <row r="163" s="53" customFormat="1" x14ac:dyDescent="0.25"/>
    <row r="164" s="53" customFormat="1" x14ac:dyDescent="0.25"/>
    <row r="165" s="53" customFormat="1" x14ac:dyDescent="0.25"/>
    <row r="166" s="53" customFormat="1" x14ac:dyDescent="0.25"/>
    <row r="167" s="53" customFormat="1" x14ac:dyDescent="0.25"/>
    <row r="168" s="53" customFormat="1" x14ac:dyDescent="0.25"/>
    <row r="169" s="53" customFormat="1" x14ac:dyDescent="0.25"/>
    <row r="170" s="53" customFormat="1" x14ac:dyDescent="0.25"/>
    <row r="171" s="53" customFormat="1" x14ac:dyDescent="0.25"/>
    <row r="172" s="53" customFormat="1" x14ac:dyDescent="0.25"/>
    <row r="173" s="53" customFormat="1" x14ac:dyDescent="0.25"/>
    <row r="174" s="53" customFormat="1" x14ac:dyDescent="0.25"/>
    <row r="175" s="53" customFormat="1" x14ac:dyDescent="0.25"/>
    <row r="176" s="53" customFormat="1" x14ac:dyDescent="0.25"/>
    <row r="177" s="53" customFormat="1" x14ac:dyDescent="0.25"/>
    <row r="178" s="53" customFormat="1" x14ac:dyDescent="0.25"/>
    <row r="179" s="53" customFormat="1" x14ac:dyDescent="0.25"/>
    <row r="180" s="53" customFormat="1" x14ac:dyDescent="0.25"/>
    <row r="181" s="53" customFormat="1" x14ac:dyDescent="0.25"/>
    <row r="182" s="53" customFormat="1" x14ac:dyDescent="0.25"/>
    <row r="183" s="53" customFormat="1" x14ac:dyDescent="0.25"/>
    <row r="184" s="53" customFormat="1" x14ac:dyDescent="0.25"/>
    <row r="185" s="53" customFormat="1" x14ac:dyDescent="0.25"/>
    <row r="186" s="53" customFormat="1" x14ac:dyDescent="0.25"/>
    <row r="187" s="53" customFormat="1" x14ac:dyDescent="0.25"/>
    <row r="188" s="53" customFormat="1" x14ac:dyDescent="0.25"/>
    <row r="189" s="53" customFormat="1" x14ac:dyDescent="0.25"/>
    <row r="190" s="53" customFormat="1" x14ac:dyDescent="0.25"/>
    <row r="191" s="53" customFormat="1" x14ac:dyDescent="0.25"/>
    <row r="192" s="53" customFormat="1" x14ac:dyDescent="0.25"/>
    <row r="193" s="53" customFormat="1" x14ac:dyDescent="0.25"/>
    <row r="194" s="53" customFormat="1" x14ac:dyDescent="0.25"/>
    <row r="195" s="53" customFormat="1" x14ac:dyDescent="0.25"/>
    <row r="196" s="53" customFormat="1" x14ac:dyDescent="0.25"/>
    <row r="197" s="53" customFormat="1" x14ac:dyDescent="0.25"/>
    <row r="198" s="53" customFormat="1" x14ac:dyDescent="0.25"/>
    <row r="199" s="53" customFormat="1" x14ac:dyDescent="0.25"/>
    <row r="200" s="53" customFormat="1" x14ac:dyDescent="0.25"/>
    <row r="201" s="53" customFormat="1" x14ac:dyDescent="0.25"/>
    <row r="202" s="53" customFormat="1" x14ac:dyDescent="0.25"/>
    <row r="203" s="53" customFormat="1" x14ac:dyDescent="0.25"/>
    <row r="204" s="53" customFormat="1" x14ac:dyDescent="0.25"/>
    <row r="205" s="53" customFormat="1" x14ac:dyDescent="0.25"/>
    <row r="206" s="53" customFormat="1" x14ac:dyDescent="0.25"/>
    <row r="207" s="53" customFormat="1" x14ac:dyDescent="0.25"/>
    <row r="208" s="53" customFormat="1" x14ac:dyDescent="0.25"/>
    <row r="209" s="53" customFormat="1" x14ac:dyDescent="0.25"/>
    <row r="210" s="53" customFormat="1" x14ac:dyDescent="0.25"/>
    <row r="211" s="53" customFormat="1" x14ac:dyDescent="0.25"/>
    <row r="212" s="53" customFormat="1" x14ac:dyDescent="0.25"/>
    <row r="213" s="53" customFormat="1" x14ac:dyDescent="0.25"/>
    <row r="214" s="53" customFormat="1" x14ac:dyDescent="0.25"/>
    <row r="215" s="53" customFormat="1" x14ac:dyDescent="0.25"/>
    <row r="216" s="53" customFormat="1" x14ac:dyDescent="0.25"/>
    <row r="217" s="53" customFormat="1" x14ac:dyDescent="0.25"/>
    <row r="218" s="53" customFormat="1" x14ac:dyDescent="0.25"/>
    <row r="219" s="53" customFormat="1" x14ac:dyDescent="0.25"/>
    <row r="220" s="53" customFormat="1" x14ac:dyDescent="0.25"/>
    <row r="221" s="53" customFormat="1" x14ac:dyDescent="0.25"/>
    <row r="222" s="53" customFormat="1" x14ac:dyDescent="0.25"/>
    <row r="223" s="53" customFormat="1" x14ac:dyDescent="0.25"/>
    <row r="224" s="53" customFormat="1" x14ac:dyDescent="0.25"/>
    <row r="225" s="53" customFormat="1" x14ac:dyDescent="0.25"/>
    <row r="226" s="53" customFormat="1" x14ac:dyDescent="0.25"/>
    <row r="227" s="53" customFormat="1" x14ac:dyDescent="0.25"/>
    <row r="228" s="53" customFormat="1" x14ac:dyDescent="0.25"/>
    <row r="229" s="53" customFormat="1" x14ac:dyDescent="0.25"/>
    <row r="230" s="53" customFormat="1" x14ac:dyDescent="0.25"/>
    <row r="231" s="53" customFormat="1" x14ac:dyDescent="0.25"/>
    <row r="232" s="53" customFormat="1" x14ac:dyDescent="0.25"/>
    <row r="233" s="53" customFormat="1" x14ac:dyDescent="0.25"/>
    <row r="234" s="53" customFormat="1" x14ac:dyDescent="0.25"/>
    <row r="235" s="53" customFormat="1" x14ac:dyDescent="0.25"/>
    <row r="236" s="53" customFormat="1" x14ac:dyDescent="0.25"/>
    <row r="237" s="53" customFormat="1" x14ac:dyDescent="0.25"/>
    <row r="238" s="53" customFormat="1" x14ac:dyDescent="0.25"/>
    <row r="239" s="53" customFormat="1" x14ac:dyDescent="0.25"/>
    <row r="240" s="53" customFormat="1" x14ac:dyDescent="0.25"/>
    <row r="241" s="53" customFormat="1" x14ac:dyDescent="0.25"/>
    <row r="242" s="53" customFormat="1" x14ac:dyDescent="0.25"/>
    <row r="243" s="53" customFormat="1" x14ac:dyDescent="0.25"/>
    <row r="244" s="53" customFormat="1" x14ac:dyDescent="0.25"/>
    <row r="245" s="53" customFormat="1" x14ac:dyDescent="0.25"/>
    <row r="246" s="53" customFormat="1" x14ac:dyDescent="0.25"/>
    <row r="247" s="53" customFormat="1" x14ac:dyDescent="0.25"/>
    <row r="248" s="53" customFormat="1" x14ac:dyDescent="0.25"/>
    <row r="249" s="53" customFormat="1" x14ac:dyDescent="0.25"/>
    <row r="250" s="53" customFormat="1" x14ac:dyDescent="0.25"/>
    <row r="251" s="53" customFormat="1" x14ac:dyDescent="0.25"/>
    <row r="252" s="53" customFormat="1" x14ac:dyDescent="0.25"/>
    <row r="253" s="53" customFormat="1" x14ac:dyDescent="0.25"/>
    <row r="254" s="53" customFormat="1" x14ac:dyDescent="0.25"/>
    <row r="255" s="53" customFormat="1" x14ac:dyDescent="0.25"/>
    <row r="256" s="53" customFormat="1" x14ac:dyDescent="0.25"/>
    <row r="257" s="53" customFormat="1" x14ac:dyDescent="0.25"/>
    <row r="258" s="53" customFormat="1" x14ac:dyDescent="0.25"/>
    <row r="259" s="53" customFormat="1" x14ac:dyDescent="0.25"/>
    <row r="260" s="53" customFormat="1" x14ac:dyDescent="0.25"/>
    <row r="261" s="53" customFormat="1" x14ac:dyDescent="0.25"/>
    <row r="262" s="53" customFormat="1" x14ac:dyDescent="0.25"/>
    <row r="263" s="53" customFormat="1" x14ac:dyDescent="0.25"/>
    <row r="264" s="53" customFormat="1" x14ac:dyDescent="0.25"/>
    <row r="265" s="53" customFormat="1" x14ac:dyDescent="0.25"/>
    <row r="266" s="53" customFormat="1" x14ac:dyDescent="0.25"/>
    <row r="267" s="53" customFormat="1" x14ac:dyDescent="0.25"/>
    <row r="268" s="53" customFormat="1" x14ac:dyDescent="0.25"/>
    <row r="269" s="53" customFormat="1" x14ac:dyDescent="0.25"/>
    <row r="270" s="53" customFormat="1" x14ac:dyDescent="0.25"/>
    <row r="271" s="53" customFormat="1" x14ac:dyDescent="0.25"/>
    <row r="272" s="53" customFormat="1" x14ac:dyDescent="0.25"/>
    <row r="273" s="53" customFormat="1" x14ac:dyDescent="0.25"/>
    <row r="274" s="53" customFormat="1" x14ac:dyDescent="0.25"/>
    <row r="275" s="53" customFormat="1" x14ac:dyDescent="0.25"/>
    <row r="276" s="53" customFormat="1" x14ac:dyDescent="0.25"/>
    <row r="277" s="53" customFormat="1" x14ac:dyDescent="0.25"/>
    <row r="278" s="53" customFormat="1" x14ac:dyDescent="0.25"/>
    <row r="279" s="53" customFormat="1" x14ac:dyDescent="0.25"/>
    <row r="280" s="53" customFormat="1" x14ac:dyDescent="0.25"/>
    <row r="281" s="53" customFormat="1" x14ac:dyDescent="0.25"/>
    <row r="282" s="53" customFormat="1" x14ac:dyDescent="0.25"/>
    <row r="283" s="53" customFormat="1" x14ac:dyDescent="0.25"/>
    <row r="284" s="53" customFormat="1" x14ac:dyDescent="0.25"/>
    <row r="285" s="53" customFormat="1" x14ac:dyDescent="0.25"/>
    <row r="286" s="53" customFormat="1" x14ac:dyDescent="0.25"/>
    <row r="287" s="53" customFormat="1" x14ac:dyDescent="0.25"/>
    <row r="288" s="53" customFormat="1" x14ac:dyDescent="0.25"/>
    <row r="289" s="53" customFormat="1" x14ac:dyDescent="0.25"/>
    <row r="290" s="53" customFormat="1" x14ac:dyDescent="0.25"/>
    <row r="291" s="53" customFormat="1" x14ac:dyDescent="0.25"/>
    <row r="292" s="53" customFormat="1" x14ac:dyDescent="0.25"/>
    <row r="293" s="53" customFormat="1" x14ac:dyDescent="0.25"/>
    <row r="294" s="53" customFormat="1" x14ac:dyDescent="0.25"/>
    <row r="295" s="53" customFormat="1" x14ac:dyDescent="0.25"/>
    <row r="296" s="53" customFormat="1" x14ac:dyDescent="0.25"/>
    <row r="297" s="53" customFormat="1" x14ac:dyDescent="0.25"/>
    <row r="298" s="53" customFormat="1" x14ac:dyDescent="0.25"/>
    <row r="299" s="53" customFormat="1" x14ac:dyDescent="0.25"/>
    <row r="300" s="53" customFormat="1" x14ac:dyDescent="0.25"/>
    <row r="301" s="53" customFormat="1" x14ac:dyDescent="0.25"/>
    <row r="302" s="53" customFormat="1" x14ac:dyDescent="0.25"/>
    <row r="303" s="53" customFormat="1" x14ac:dyDescent="0.25"/>
    <row r="304" s="53" customFormat="1" x14ac:dyDescent="0.25"/>
    <row r="305" s="53" customFormat="1" x14ac:dyDescent="0.25"/>
    <row r="306" s="53" customFormat="1" x14ac:dyDescent="0.25"/>
    <row r="307" s="53" customFormat="1" x14ac:dyDescent="0.25"/>
    <row r="308" s="53" customFormat="1" x14ac:dyDescent="0.25"/>
    <row r="309" s="53" customFormat="1" x14ac:dyDescent="0.25"/>
    <row r="310" s="53" customFormat="1" x14ac:dyDescent="0.25"/>
    <row r="311" s="53" customFormat="1" x14ac:dyDescent="0.25"/>
    <row r="312" s="53" customFormat="1" x14ac:dyDescent="0.25"/>
    <row r="313" s="53" customFormat="1" x14ac:dyDescent="0.25"/>
    <row r="314" s="53" customFormat="1" x14ac:dyDescent="0.25"/>
    <row r="315" s="53" customFormat="1" x14ac:dyDescent="0.25"/>
    <row r="316" s="53" customFormat="1" x14ac:dyDescent="0.25"/>
    <row r="317" s="53" customFormat="1" x14ac:dyDescent="0.25"/>
    <row r="318" s="53" customFormat="1" x14ac:dyDescent="0.25"/>
    <row r="319" s="53" customFormat="1" x14ac:dyDescent="0.25"/>
    <row r="320" s="53" customFormat="1" x14ac:dyDescent="0.25"/>
    <row r="321" s="53" customFormat="1" x14ac:dyDescent="0.25"/>
    <row r="322" s="53" customFormat="1" x14ac:dyDescent="0.25"/>
    <row r="323" s="53" customFormat="1" x14ac:dyDescent="0.25"/>
    <row r="324" s="53" customFormat="1" x14ac:dyDescent="0.25"/>
    <row r="325" s="53" customFormat="1" x14ac:dyDescent="0.25"/>
    <row r="326" s="53" customFormat="1" x14ac:dyDescent="0.25"/>
    <row r="327" s="53" customFormat="1" x14ac:dyDescent="0.25"/>
    <row r="328" s="53" customFormat="1" x14ac:dyDescent="0.25"/>
    <row r="329" s="53" customFormat="1" x14ac:dyDescent="0.25"/>
    <row r="330" s="53" customFormat="1" x14ac:dyDescent="0.25"/>
    <row r="331" s="53" customFormat="1" x14ac:dyDescent="0.25"/>
    <row r="332" s="53" customFormat="1" x14ac:dyDescent="0.25"/>
    <row r="333" s="53" customFormat="1" x14ac:dyDescent="0.25"/>
    <row r="334" s="53" customFormat="1" x14ac:dyDescent="0.25"/>
    <row r="335" s="53" customFormat="1" x14ac:dyDescent="0.25"/>
    <row r="336" s="53" customFormat="1" x14ac:dyDescent="0.25"/>
    <row r="337" s="53" customFormat="1" x14ac:dyDescent="0.25"/>
    <row r="338" s="53" customFormat="1" x14ac:dyDescent="0.25"/>
    <row r="339" s="53" customFormat="1" x14ac:dyDescent="0.25"/>
    <row r="340" s="53" customFormat="1" x14ac:dyDescent="0.25"/>
    <row r="341" s="53" customFormat="1" x14ac:dyDescent="0.25"/>
    <row r="342" s="53" customFormat="1" x14ac:dyDescent="0.25"/>
    <row r="343" s="53" customFormat="1" x14ac:dyDescent="0.25"/>
    <row r="344" s="53" customFormat="1" x14ac:dyDescent="0.25"/>
    <row r="345" s="53" customFormat="1" x14ac:dyDescent="0.25"/>
    <row r="346" s="53" customFormat="1" x14ac:dyDescent="0.25"/>
    <row r="347" s="53" customFormat="1" x14ac:dyDescent="0.25"/>
    <row r="348" s="53" customFormat="1" x14ac:dyDescent="0.25"/>
    <row r="349" s="53" customFormat="1" x14ac:dyDescent="0.25"/>
    <row r="350" s="53" customFormat="1" x14ac:dyDescent="0.25"/>
    <row r="351" s="53" customFormat="1" x14ac:dyDescent="0.25"/>
    <row r="352" s="53" customFormat="1" x14ac:dyDescent="0.25"/>
    <row r="353" s="53" customFormat="1" x14ac:dyDescent="0.25"/>
    <row r="354" s="53" customFormat="1" x14ac:dyDescent="0.25"/>
    <row r="355" s="53" customFormat="1" x14ac:dyDescent="0.25"/>
    <row r="356" s="53" customFormat="1" x14ac:dyDescent="0.25"/>
    <row r="357" s="53" customFormat="1" x14ac:dyDescent="0.25"/>
    <row r="358" s="53" customFormat="1" x14ac:dyDescent="0.25"/>
    <row r="359" s="53" customFormat="1" x14ac:dyDescent="0.25"/>
    <row r="360" s="53" customFormat="1" x14ac:dyDescent="0.25"/>
    <row r="361" s="53" customFormat="1" x14ac:dyDescent="0.25"/>
    <row r="362" s="53" customFormat="1" x14ac:dyDescent="0.25"/>
    <row r="363" s="53" customFormat="1" x14ac:dyDescent="0.25"/>
    <row r="364" s="53" customFormat="1" x14ac:dyDescent="0.25"/>
    <row r="365" s="53" customFormat="1" x14ac:dyDescent="0.25"/>
    <row r="366" s="53" customFormat="1" x14ac:dyDescent="0.25"/>
    <row r="367" s="53" customFormat="1" x14ac:dyDescent="0.25"/>
    <row r="368" s="53" customFormat="1" x14ac:dyDescent="0.25"/>
    <row r="369" s="53" customFormat="1" x14ac:dyDescent="0.25"/>
    <row r="370" s="53" customFormat="1" x14ac:dyDescent="0.25"/>
    <row r="371" s="53" customFormat="1" x14ac:dyDescent="0.25"/>
    <row r="372" s="53" customFormat="1" x14ac:dyDescent="0.25"/>
    <row r="373" s="53" customFormat="1" x14ac:dyDescent="0.25"/>
    <row r="374" s="53" customFormat="1" x14ac:dyDescent="0.25"/>
    <row r="375" s="53" customFormat="1" x14ac:dyDescent="0.25"/>
    <row r="376" s="53" customFormat="1" x14ac:dyDescent="0.25"/>
    <row r="377" s="53" customFormat="1" x14ac:dyDescent="0.25"/>
    <row r="378" s="53" customFormat="1" x14ac:dyDescent="0.25"/>
    <row r="379" s="53" customFormat="1" x14ac:dyDescent="0.25"/>
    <row r="380" s="53" customFormat="1" x14ac:dyDescent="0.25"/>
    <row r="381" s="53" customFormat="1" x14ac:dyDescent="0.25"/>
    <row r="382" s="53" customFormat="1" x14ac:dyDescent="0.25"/>
    <row r="383" s="53" customFormat="1" x14ac:dyDescent="0.25"/>
    <row r="384" s="53" customFormat="1" x14ac:dyDescent="0.25"/>
    <row r="385" s="53" customFormat="1" x14ac:dyDescent="0.25"/>
    <row r="386" s="53" customFormat="1" x14ac:dyDescent="0.25"/>
    <row r="387" s="53" customFormat="1" x14ac:dyDescent="0.25"/>
    <row r="388" s="53" customFormat="1" x14ac:dyDescent="0.25"/>
    <row r="389" s="53" customFormat="1" x14ac:dyDescent="0.25"/>
    <row r="390" s="53" customFormat="1" x14ac:dyDescent="0.25"/>
    <row r="391" s="53" customFormat="1" x14ac:dyDescent="0.25"/>
    <row r="392" s="53" customFormat="1" x14ac:dyDescent="0.25"/>
    <row r="393" s="53" customFormat="1" x14ac:dyDescent="0.25"/>
    <row r="394" s="53" customFormat="1" x14ac:dyDescent="0.25"/>
    <row r="395" s="53" customFormat="1" x14ac:dyDescent="0.25"/>
    <row r="396" s="53" customFormat="1" x14ac:dyDescent="0.25"/>
    <row r="397" s="53" customFormat="1" x14ac:dyDescent="0.25"/>
    <row r="398" s="53" customFormat="1" x14ac:dyDescent="0.25"/>
    <row r="399" s="53" customFormat="1" x14ac:dyDescent="0.25"/>
    <row r="400" s="53" customFormat="1" x14ac:dyDescent="0.25"/>
    <row r="401" s="53" customFormat="1" x14ac:dyDescent="0.25"/>
    <row r="402" s="53" customFormat="1" x14ac:dyDescent="0.25"/>
    <row r="403" s="53" customFormat="1" x14ac:dyDescent="0.25"/>
    <row r="404" s="53" customFormat="1" x14ac:dyDescent="0.25"/>
    <row r="405" s="53" customFormat="1" x14ac:dyDescent="0.25"/>
    <row r="406" s="53" customFormat="1" x14ac:dyDescent="0.25"/>
    <row r="407" s="53" customFormat="1" x14ac:dyDescent="0.25"/>
    <row r="408" s="53" customFormat="1" x14ac:dyDescent="0.25"/>
    <row r="409" s="53" customFormat="1" x14ac:dyDescent="0.25"/>
    <row r="410" s="53" customFormat="1" x14ac:dyDescent="0.25"/>
    <row r="411" s="53" customFormat="1" x14ac:dyDescent="0.25"/>
    <row r="412" s="53" customFormat="1" x14ac:dyDescent="0.25"/>
    <row r="413" s="53" customFormat="1" x14ac:dyDescent="0.25"/>
    <row r="414" s="53" customFormat="1" x14ac:dyDescent="0.25"/>
    <row r="415" s="53" customFormat="1" x14ac:dyDescent="0.25"/>
    <row r="416" s="53" customFormat="1" x14ac:dyDescent="0.25"/>
    <row r="417" s="53" customFormat="1" x14ac:dyDescent="0.25"/>
    <row r="418" s="53" customFormat="1" x14ac:dyDescent="0.25"/>
    <row r="419" s="53" customFormat="1" x14ac:dyDescent="0.25"/>
    <row r="420" s="53" customFormat="1" x14ac:dyDescent="0.25"/>
    <row r="421" s="53" customFormat="1" x14ac:dyDescent="0.25"/>
    <row r="422" s="53" customFormat="1" x14ac:dyDescent="0.25"/>
    <row r="423" s="53" customFormat="1" x14ac:dyDescent="0.25"/>
    <row r="424" s="53" customFormat="1" x14ac:dyDescent="0.25"/>
    <row r="425" s="53" customFormat="1" x14ac:dyDescent="0.25"/>
    <row r="426" s="53" customFormat="1" x14ac:dyDescent="0.25"/>
    <row r="427" s="53" customFormat="1" x14ac:dyDescent="0.25"/>
    <row r="428" s="53" customFormat="1" x14ac:dyDescent="0.25"/>
    <row r="429" s="53" customFormat="1" x14ac:dyDescent="0.25"/>
    <row r="430" s="53" customFormat="1" x14ac:dyDescent="0.25"/>
    <row r="431" s="53" customFormat="1" x14ac:dyDescent="0.25"/>
    <row r="432" s="53" customFormat="1" x14ac:dyDescent="0.25"/>
    <row r="433" s="53" customFormat="1" x14ac:dyDescent="0.25"/>
    <row r="434" s="53" customFormat="1" x14ac:dyDescent="0.25"/>
    <row r="435" s="53" customFormat="1" x14ac:dyDescent="0.25"/>
    <row r="436" s="53" customFormat="1" x14ac:dyDescent="0.25"/>
    <row r="437" s="53" customFormat="1" x14ac:dyDescent="0.25"/>
    <row r="438" s="53" customFormat="1" x14ac:dyDescent="0.25"/>
    <row r="439" s="53" customFormat="1" x14ac:dyDescent="0.25"/>
    <row r="440" s="53" customFormat="1" x14ac:dyDescent="0.25"/>
    <row r="441" s="53" customFormat="1" x14ac:dyDescent="0.25"/>
    <row r="442" s="53" customFormat="1" x14ac:dyDescent="0.25"/>
    <row r="443" s="53" customFormat="1" x14ac:dyDescent="0.25"/>
    <row r="444" s="53" customFormat="1" x14ac:dyDescent="0.25"/>
    <row r="445" s="53" customFormat="1" x14ac:dyDescent="0.25"/>
    <row r="446" s="53" customFormat="1" x14ac:dyDescent="0.25"/>
    <row r="447" s="53" customFormat="1" x14ac:dyDescent="0.25"/>
    <row r="448" s="53" customFormat="1" x14ac:dyDescent="0.25"/>
    <row r="449" s="53" customFormat="1" x14ac:dyDescent="0.25"/>
    <row r="450" s="53" customFormat="1" x14ac:dyDescent="0.25"/>
    <row r="451" s="53" customFormat="1" x14ac:dyDescent="0.25"/>
    <row r="452" s="53" customFormat="1" x14ac:dyDescent="0.25"/>
    <row r="453" s="53" customFormat="1" x14ac:dyDescent="0.25"/>
    <row r="454" s="53" customFormat="1" x14ac:dyDescent="0.25"/>
    <row r="455" s="53" customFormat="1" x14ac:dyDescent="0.25"/>
    <row r="456" s="53" customFormat="1" x14ac:dyDescent="0.25"/>
    <row r="457" s="53" customFormat="1" x14ac:dyDescent="0.25"/>
    <row r="458" s="53" customFormat="1" x14ac:dyDescent="0.25"/>
    <row r="459" s="53" customFormat="1" x14ac:dyDescent="0.25"/>
    <row r="460" s="53" customFormat="1" x14ac:dyDescent="0.25"/>
    <row r="461" s="53" customFormat="1" x14ac:dyDescent="0.25"/>
    <row r="462" s="53" customFormat="1" x14ac:dyDescent="0.25"/>
    <row r="463" s="53" customFormat="1" x14ac:dyDescent="0.25"/>
    <row r="464" s="53" customFormat="1" x14ac:dyDescent="0.25"/>
    <row r="465" s="53" customFormat="1" x14ac:dyDescent="0.25"/>
    <row r="466" s="53" customFormat="1" x14ac:dyDescent="0.25"/>
    <row r="467" s="53" customFormat="1" x14ac:dyDescent="0.25"/>
    <row r="468" s="53" customFormat="1" x14ac:dyDescent="0.25"/>
    <row r="469" s="53" customFormat="1" x14ac:dyDescent="0.25"/>
    <row r="470" s="53" customFormat="1" x14ac:dyDescent="0.25"/>
    <row r="471" s="53" customFormat="1" x14ac:dyDescent="0.25"/>
    <row r="472" s="53" customFormat="1" x14ac:dyDescent="0.25"/>
    <row r="473" s="53" customFormat="1" x14ac:dyDescent="0.25"/>
    <row r="474" s="53" customFormat="1" x14ac:dyDescent="0.25"/>
    <row r="475" s="53" customFormat="1" x14ac:dyDescent="0.25"/>
    <row r="476" s="53" customFormat="1" x14ac:dyDescent="0.25"/>
    <row r="477" s="53" customFormat="1" x14ac:dyDescent="0.25"/>
    <row r="478" s="53" customFormat="1" x14ac:dyDescent="0.25"/>
    <row r="479" s="53" customFormat="1" x14ac:dyDescent="0.25"/>
    <row r="480" s="53" customFormat="1" x14ac:dyDescent="0.25"/>
    <row r="481" s="53" customFormat="1" x14ac:dyDescent="0.25"/>
    <row r="482" s="53" customFormat="1" x14ac:dyDescent="0.25"/>
    <row r="483" s="53" customFormat="1" x14ac:dyDescent="0.25"/>
    <row r="484" s="53" customFormat="1" x14ac:dyDescent="0.25"/>
    <row r="485" s="53" customFormat="1" x14ac:dyDescent="0.25"/>
    <row r="486" s="53" customFormat="1" x14ac:dyDescent="0.25"/>
    <row r="487" s="53" customFormat="1" x14ac:dyDescent="0.25"/>
    <row r="488" s="53" customFormat="1" x14ac:dyDescent="0.25"/>
    <row r="489" s="53" customFormat="1" x14ac:dyDescent="0.25"/>
    <row r="490" s="53" customFormat="1" x14ac:dyDescent="0.25"/>
    <row r="491" s="53" customFormat="1" x14ac:dyDescent="0.25"/>
    <row r="492" s="53" customFormat="1" x14ac:dyDescent="0.25"/>
    <row r="493" s="53" customFormat="1" x14ac:dyDescent="0.25"/>
    <row r="494" s="53" customFormat="1" x14ac:dyDescent="0.25"/>
    <row r="495" s="53" customFormat="1" x14ac:dyDescent="0.25"/>
    <row r="496" s="53" customFormat="1" x14ac:dyDescent="0.25"/>
    <row r="497" s="53" customFormat="1" x14ac:dyDescent="0.25"/>
    <row r="498" s="53" customFormat="1" x14ac:dyDescent="0.25"/>
    <row r="499" s="53" customFormat="1" x14ac:dyDescent="0.25"/>
    <row r="500" s="53" customFormat="1" x14ac:dyDescent="0.25"/>
    <row r="501" s="53" customFormat="1" x14ac:dyDescent="0.25"/>
    <row r="502" s="53" customFormat="1" x14ac:dyDescent="0.25"/>
    <row r="503" s="53" customFormat="1" x14ac:dyDescent="0.25"/>
    <row r="504" s="53" customFormat="1" x14ac:dyDescent="0.25"/>
    <row r="505" s="53" customFormat="1" x14ac:dyDescent="0.25"/>
    <row r="506" s="53" customFormat="1" x14ac:dyDescent="0.25"/>
    <row r="507" s="53" customFormat="1" x14ac:dyDescent="0.25"/>
    <row r="508" s="53" customFormat="1" x14ac:dyDescent="0.25"/>
    <row r="509" s="53" customFormat="1" x14ac:dyDescent="0.25"/>
    <row r="510" s="53" customFormat="1" x14ac:dyDescent="0.25"/>
    <row r="511" s="53" customFormat="1" x14ac:dyDescent="0.25"/>
    <row r="512" s="53" customFormat="1" x14ac:dyDescent="0.25"/>
    <row r="513" s="53" customFormat="1" x14ac:dyDescent="0.25"/>
    <row r="514" s="53" customFormat="1" x14ac:dyDescent="0.25"/>
    <row r="515" s="53" customFormat="1" x14ac:dyDescent="0.25"/>
    <row r="516" s="53" customFormat="1" x14ac:dyDescent="0.25"/>
    <row r="517" s="53" customFormat="1" x14ac:dyDescent="0.25"/>
    <row r="518" s="53" customFormat="1" x14ac:dyDescent="0.25"/>
    <row r="519" s="53" customFormat="1" x14ac:dyDescent="0.25"/>
    <row r="520" s="53" customFormat="1" x14ac:dyDescent="0.25"/>
    <row r="521" s="53" customFormat="1" x14ac:dyDescent="0.25"/>
    <row r="522" s="53" customFormat="1" x14ac:dyDescent="0.25"/>
    <row r="523" s="53" customFormat="1" x14ac:dyDescent="0.25"/>
    <row r="524" s="53" customFormat="1" x14ac:dyDescent="0.25"/>
    <row r="525" s="53" customFormat="1" x14ac:dyDescent="0.25"/>
    <row r="526" s="53" customFormat="1" x14ac:dyDescent="0.25"/>
    <row r="527" s="53" customFormat="1" x14ac:dyDescent="0.25"/>
    <row r="528" s="53" customFormat="1" x14ac:dyDescent="0.25"/>
    <row r="529" s="53" customFormat="1" x14ac:dyDescent="0.25"/>
    <row r="530" s="53" customFormat="1" x14ac:dyDescent="0.25"/>
    <row r="531" s="53" customFormat="1" x14ac:dyDescent="0.25"/>
    <row r="532" s="53" customFormat="1" x14ac:dyDescent="0.25"/>
    <row r="533" s="53" customFormat="1" x14ac:dyDescent="0.25"/>
    <row r="534" s="53" customFormat="1" x14ac:dyDescent="0.25"/>
    <row r="535" s="53" customFormat="1" x14ac:dyDescent="0.25"/>
    <row r="536" s="53" customFormat="1" x14ac:dyDescent="0.25"/>
    <row r="537" s="53" customFormat="1" x14ac:dyDescent="0.25"/>
    <row r="538" s="53" customFormat="1" x14ac:dyDescent="0.25"/>
    <row r="539" s="53" customFormat="1" x14ac:dyDescent="0.25"/>
    <row r="540" s="53" customFormat="1" x14ac:dyDescent="0.25"/>
    <row r="541" s="53" customFormat="1" x14ac:dyDescent="0.25"/>
    <row r="542" s="53" customFormat="1" x14ac:dyDescent="0.25"/>
    <row r="543" s="53" customFormat="1" x14ac:dyDescent="0.25"/>
    <row r="544" s="53" customFormat="1" x14ac:dyDescent="0.25"/>
    <row r="545" s="53" customFormat="1" x14ac:dyDescent="0.25"/>
    <row r="546" s="53" customFormat="1" x14ac:dyDescent="0.25"/>
    <row r="547" s="53" customFormat="1" x14ac:dyDescent="0.25"/>
    <row r="548" s="53" customFormat="1" x14ac:dyDescent="0.25"/>
    <row r="549" s="53" customFormat="1" x14ac:dyDescent="0.25"/>
    <row r="550" s="53" customFormat="1" x14ac:dyDescent="0.25"/>
    <row r="551" s="53" customFormat="1" x14ac:dyDescent="0.25"/>
    <row r="552" s="53" customFormat="1" x14ac:dyDescent="0.25"/>
    <row r="553" s="53" customFormat="1" x14ac:dyDescent="0.25"/>
    <row r="554" s="53" customFormat="1" x14ac:dyDescent="0.25"/>
    <row r="555" s="53" customFormat="1" x14ac:dyDescent="0.25"/>
    <row r="556" s="53" customFormat="1" x14ac:dyDescent="0.25"/>
    <row r="557" s="53" customFormat="1" x14ac:dyDescent="0.25"/>
    <row r="558" s="53" customFormat="1" x14ac:dyDescent="0.25"/>
    <row r="559" s="53" customFormat="1" x14ac:dyDescent="0.25"/>
    <row r="560" s="53" customFormat="1" x14ac:dyDescent="0.25"/>
    <row r="561" s="53" customFormat="1" x14ac:dyDescent="0.25"/>
    <row r="562" s="53" customFormat="1" x14ac:dyDescent="0.25"/>
    <row r="563" s="53" customFormat="1" x14ac:dyDescent="0.25"/>
    <row r="564" s="53" customFormat="1" x14ac:dyDescent="0.25"/>
    <row r="565" s="53" customFormat="1" x14ac:dyDescent="0.25"/>
    <row r="566" s="53" customFormat="1" x14ac:dyDescent="0.25"/>
    <row r="567" s="53" customFormat="1" x14ac:dyDescent="0.25"/>
    <row r="568" s="53" customFormat="1" x14ac:dyDescent="0.25"/>
    <row r="569" s="53" customFormat="1" x14ac:dyDescent="0.25"/>
    <row r="570" s="53" customFormat="1" x14ac:dyDescent="0.25"/>
    <row r="571" s="53" customFormat="1" x14ac:dyDescent="0.25"/>
    <row r="572" s="53" customFormat="1" x14ac:dyDescent="0.25"/>
    <row r="573" s="53" customFormat="1" x14ac:dyDescent="0.25"/>
    <row r="574" s="53" customFormat="1" x14ac:dyDescent="0.25"/>
    <row r="575" s="53" customFormat="1" x14ac:dyDescent="0.25"/>
    <row r="576" s="53" customFormat="1" x14ac:dyDescent="0.25"/>
    <row r="577" s="53" customFormat="1" x14ac:dyDescent="0.25"/>
    <row r="578" s="53" customFormat="1" x14ac:dyDescent="0.25"/>
    <row r="579" s="53" customFormat="1" x14ac:dyDescent="0.25"/>
    <row r="580" s="53" customFormat="1" x14ac:dyDescent="0.25"/>
    <row r="581" s="53" customFormat="1" x14ac:dyDescent="0.25"/>
    <row r="582" s="53" customFormat="1" x14ac:dyDescent="0.25"/>
    <row r="583" s="53" customFormat="1" x14ac:dyDescent="0.25"/>
    <row r="584" s="53" customFormat="1" x14ac:dyDescent="0.25"/>
    <row r="585" s="53" customFormat="1" x14ac:dyDescent="0.25"/>
    <row r="586" s="53" customFormat="1" x14ac:dyDescent="0.25"/>
    <row r="587" s="53" customFormat="1" x14ac:dyDescent="0.25"/>
    <row r="588" s="53" customFormat="1" x14ac:dyDescent="0.25"/>
    <row r="589" s="53" customFormat="1" x14ac:dyDescent="0.25"/>
    <row r="590" s="53" customFormat="1" x14ac:dyDescent="0.25"/>
    <row r="591" s="53" customFormat="1" x14ac:dyDescent="0.25"/>
    <row r="592" s="53" customFormat="1" x14ac:dyDescent="0.25"/>
    <row r="593" s="53" customFormat="1" x14ac:dyDescent="0.25"/>
    <row r="594" s="53" customFormat="1" x14ac:dyDescent="0.25"/>
    <row r="595" s="53" customFormat="1" x14ac:dyDescent="0.25"/>
    <row r="596" s="53" customFormat="1" x14ac:dyDescent="0.25"/>
    <row r="597" s="53" customFormat="1" x14ac:dyDescent="0.25"/>
    <row r="598" s="53" customFormat="1" x14ac:dyDescent="0.25"/>
    <row r="599" s="53" customFormat="1" x14ac:dyDescent="0.25"/>
    <row r="600" s="53" customFormat="1" x14ac:dyDescent="0.25"/>
    <row r="601" s="53" customFormat="1" x14ac:dyDescent="0.25"/>
    <row r="602" s="53" customFormat="1" x14ac:dyDescent="0.25"/>
    <row r="603" s="53" customFormat="1" x14ac:dyDescent="0.25"/>
    <row r="604" s="53" customFormat="1" x14ac:dyDescent="0.25"/>
    <row r="605" s="53" customFormat="1" x14ac:dyDescent="0.25"/>
    <row r="606" s="53" customFormat="1" x14ac:dyDescent="0.25"/>
    <row r="607" s="53" customFormat="1" x14ac:dyDescent="0.25"/>
    <row r="608" s="53" customFormat="1" x14ac:dyDescent="0.25"/>
    <row r="609" s="53" customFormat="1" x14ac:dyDescent="0.25"/>
    <row r="610" s="53" customFormat="1" x14ac:dyDescent="0.25"/>
    <row r="611" s="53" customFormat="1" x14ac:dyDescent="0.25"/>
    <row r="612" s="53" customFormat="1" x14ac:dyDescent="0.25"/>
    <row r="613" s="53" customFormat="1" x14ac:dyDescent="0.25"/>
    <row r="614" s="53" customFormat="1" x14ac:dyDescent="0.25"/>
    <row r="615" s="53" customFormat="1" x14ac:dyDescent="0.25"/>
    <row r="616" s="53" customFormat="1" x14ac:dyDescent="0.25"/>
    <row r="617" s="53" customFormat="1" x14ac:dyDescent="0.25"/>
    <row r="618" s="53" customFormat="1" x14ac:dyDescent="0.25"/>
    <row r="619" s="53" customFormat="1" x14ac:dyDescent="0.25"/>
    <row r="620" s="53" customFormat="1" x14ac:dyDescent="0.25"/>
    <row r="621" s="53" customFormat="1" x14ac:dyDescent="0.25"/>
    <row r="622" s="53" customFormat="1" x14ac:dyDescent="0.25"/>
    <row r="623" s="53" customFormat="1" x14ac:dyDescent="0.25"/>
    <row r="624" s="53" customFormat="1" x14ac:dyDescent="0.25"/>
    <row r="625" s="53" customFormat="1" x14ac:dyDescent="0.25"/>
    <row r="626" s="53" customFormat="1" x14ac:dyDescent="0.25"/>
    <row r="627" s="53" customFormat="1" x14ac:dyDescent="0.25"/>
    <row r="628" s="53" customFormat="1" x14ac:dyDescent="0.25"/>
    <row r="629" s="53" customFormat="1" x14ac:dyDescent="0.25"/>
    <row r="630" s="53" customFormat="1" x14ac:dyDescent="0.25"/>
    <row r="631" s="53" customFormat="1" x14ac:dyDescent="0.25"/>
    <row r="632" s="53" customFormat="1" x14ac:dyDescent="0.25"/>
    <row r="633" s="53" customFormat="1" x14ac:dyDescent="0.25"/>
    <row r="634" s="53" customFormat="1" x14ac:dyDescent="0.25"/>
    <row r="635" s="53" customFormat="1" x14ac:dyDescent="0.25"/>
    <row r="636" s="53" customFormat="1" x14ac:dyDescent="0.25"/>
    <row r="637" s="53" customFormat="1" x14ac:dyDescent="0.25"/>
    <row r="638" s="53" customFormat="1" x14ac:dyDescent="0.25"/>
    <row r="639" s="53" customFormat="1" x14ac:dyDescent="0.25"/>
    <row r="640" s="53" customFormat="1" x14ac:dyDescent="0.25"/>
    <row r="641" s="53" customFormat="1" x14ac:dyDescent="0.25"/>
    <row r="642" s="53" customFormat="1" x14ac:dyDescent="0.25"/>
    <row r="643" s="53" customFormat="1" x14ac:dyDescent="0.25"/>
    <row r="644" s="53" customFormat="1" x14ac:dyDescent="0.25"/>
    <row r="645" s="53" customFormat="1" x14ac:dyDescent="0.25"/>
    <row r="646" s="53" customFormat="1" x14ac:dyDescent="0.25"/>
    <row r="647" s="53" customFormat="1" x14ac:dyDescent="0.25"/>
    <row r="648" s="53" customFormat="1" x14ac:dyDescent="0.25"/>
    <row r="649" s="53" customFormat="1" x14ac:dyDescent="0.25"/>
    <row r="650" s="53" customFormat="1" x14ac:dyDescent="0.25"/>
    <row r="651" s="53" customFormat="1" x14ac:dyDescent="0.25"/>
    <row r="652" s="53" customFormat="1" x14ac:dyDescent="0.25"/>
    <row r="653" s="53" customFormat="1" x14ac:dyDescent="0.25"/>
    <row r="654" s="53" customFormat="1" x14ac:dyDescent="0.25"/>
    <row r="655" s="53" customFormat="1" x14ac:dyDescent="0.25"/>
    <row r="656" s="53" customFormat="1" x14ac:dyDescent="0.25"/>
    <row r="657" s="53" customFormat="1" x14ac:dyDescent="0.25"/>
    <row r="658" s="53" customFormat="1" x14ac:dyDescent="0.25"/>
    <row r="659" s="53" customFormat="1" x14ac:dyDescent="0.25"/>
    <row r="660" s="53" customFormat="1" x14ac:dyDescent="0.25"/>
    <row r="661" s="53" customFormat="1" x14ac:dyDescent="0.25"/>
    <row r="662" s="53" customFormat="1" x14ac:dyDescent="0.25"/>
    <row r="663" s="53" customFormat="1" x14ac:dyDescent="0.25"/>
    <row r="664" s="53" customFormat="1" x14ac:dyDescent="0.25"/>
    <row r="665" s="53" customFormat="1" x14ac:dyDescent="0.25"/>
    <row r="666" s="53" customFormat="1" x14ac:dyDescent="0.25"/>
    <row r="667" s="53" customFormat="1" x14ac:dyDescent="0.25"/>
    <row r="668" s="53" customFormat="1" x14ac:dyDescent="0.25"/>
    <row r="669" s="53" customFormat="1" x14ac:dyDescent="0.25"/>
    <row r="670" s="53" customFormat="1" x14ac:dyDescent="0.25"/>
    <row r="671" s="53" customFormat="1" x14ac:dyDescent="0.25"/>
    <row r="672" s="53" customFormat="1" x14ac:dyDescent="0.25"/>
    <row r="673" s="53" customFormat="1" x14ac:dyDescent="0.25"/>
    <row r="674" s="53" customFormat="1" x14ac:dyDescent="0.25"/>
    <row r="675" s="53" customFormat="1" x14ac:dyDescent="0.25"/>
    <row r="676" s="53" customFormat="1" x14ac:dyDescent="0.25"/>
    <row r="677" s="53" customFormat="1" x14ac:dyDescent="0.25"/>
    <row r="678" s="53" customFormat="1" x14ac:dyDescent="0.25"/>
    <row r="679" s="53" customFormat="1" x14ac:dyDescent="0.25"/>
    <row r="680" s="53" customFormat="1" x14ac:dyDescent="0.25"/>
    <row r="681" s="53" customFormat="1" x14ac:dyDescent="0.25"/>
    <row r="682" s="53" customFormat="1" x14ac:dyDescent="0.25"/>
    <row r="683" s="53" customFormat="1" x14ac:dyDescent="0.25"/>
    <row r="684" s="53" customFormat="1" x14ac:dyDescent="0.25"/>
    <row r="685" s="53" customFormat="1" x14ac:dyDescent="0.25"/>
    <row r="686" s="53" customFormat="1" x14ac:dyDescent="0.25"/>
    <row r="687" s="53" customFormat="1" x14ac:dyDescent="0.25"/>
    <row r="688" s="53" customFormat="1" x14ac:dyDescent="0.25"/>
    <row r="689" s="53" customFormat="1" x14ac:dyDescent="0.25"/>
    <row r="690" s="53" customFormat="1" x14ac:dyDescent="0.25"/>
    <row r="691" s="53" customFormat="1" x14ac:dyDescent="0.25"/>
    <row r="692" s="53" customFormat="1" x14ac:dyDescent="0.25"/>
    <row r="693" s="53" customFormat="1" x14ac:dyDescent="0.25"/>
    <row r="694" s="53" customFormat="1" x14ac:dyDescent="0.25"/>
    <row r="695" s="53" customFormat="1" x14ac:dyDescent="0.25"/>
    <row r="696" s="53" customFormat="1" x14ac:dyDescent="0.25"/>
    <row r="697" s="53" customFormat="1" x14ac:dyDescent="0.25"/>
    <row r="698" s="53" customFormat="1" x14ac:dyDescent="0.25"/>
    <row r="699" s="53" customFormat="1" x14ac:dyDescent="0.25"/>
    <row r="700" s="53" customFormat="1" x14ac:dyDescent="0.25"/>
    <row r="701" s="53" customFormat="1" x14ac:dyDescent="0.25"/>
    <row r="702" s="53" customFormat="1" x14ac:dyDescent="0.25"/>
    <row r="703" s="53" customFormat="1" x14ac:dyDescent="0.25"/>
    <row r="704" s="53" customFormat="1" x14ac:dyDescent="0.25"/>
    <row r="705" s="53" customFormat="1" x14ac:dyDescent="0.25"/>
    <row r="706" s="53" customFormat="1" x14ac:dyDescent="0.25"/>
    <row r="707" s="53" customFormat="1" x14ac:dyDescent="0.25"/>
    <row r="708" s="53" customFormat="1" x14ac:dyDescent="0.25"/>
    <row r="709" s="53" customFormat="1" x14ac:dyDescent="0.25"/>
    <row r="710" s="53" customFormat="1" x14ac:dyDescent="0.25"/>
    <row r="711" s="53" customFormat="1" x14ac:dyDescent="0.25"/>
    <row r="712" s="53" customFormat="1" x14ac:dyDescent="0.25"/>
    <row r="713" s="53" customFormat="1" x14ac:dyDescent="0.25"/>
    <row r="714" s="53" customFormat="1" x14ac:dyDescent="0.25"/>
    <row r="715" s="53" customFormat="1" x14ac:dyDescent="0.25"/>
    <row r="716" s="53" customFormat="1" x14ac:dyDescent="0.25"/>
    <row r="717" s="53" customFormat="1" x14ac:dyDescent="0.25"/>
    <row r="718" s="53" customFormat="1" x14ac:dyDescent="0.25"/>
    <row r="719" s="53" customFormat="1" x14ac:dyDescent="0.25"/>
    <row r="720" s="53" customFormat="1" x14ac:dyDescent="0.25"/>
    <row r="721" s="53" customFormat="1" x14ac:dyDescent="0.25"/>
    <row r="722" s="53" customFormat="1" x14ac:dyDescent="0.25"/>
    <row r="723" s="53" customFormat="1" x14ac:dyDescent="0.25"/>
    <row r="724" s="53" customFormat="1" x14ac:dyDescent="0.25"/>
    <row r="725" s="53" customFormat="1" x14ac:dyDescent="0.25"/>
    <row r="726" s="53" customFormat="1" x14ac:dyDescent="0.25"/>
    <row r="727" s="53" customFormat="1" x14ac:dyDescent="0.25"/>
    <row r="728" s="53" customFormat="1" x14ac:dyDescent="0.25"/>
    <row r="729" s="53" customFormat="1" x14ac:dyDescent="0.25"/>
    <row r="730" s="53" customFormat="1" x14ac:dyDescent="0.25"/>
    <row r="731" s="53" customFormat="1" x14ac:dyDescent="0.25"/>
    <row r="732" s="53" customFormat="1" x14ac:dyDescent="0.25"/>
    <row r="733" s="53" customFormat="1" x14ac:dyDescent="0.25"/>
    <row r="734" s="53" customFormat="1" x14ac:dyDescent="0.25"/>
    <row r="735" s="53" customFormat="1" x14ac:dyDescent="0.25"/>
    <row r="736" s="53" customFormat="1" x14ac:dyDescent="0.25"/>
    <row r="737" s="53" customFormat="1" x14ac:dyDescent="0.25"/>
    <row r="738" s="53" customFormat="1" x14ac:dyDescent="0.25"/>
    <row r="739" s="53" customFormat="1" x14ac:dyDescent="0.25"/>
    <row r="740" s="53" customFormat="1" x14ac:dyDescent="0.25"/>
    <row r="741" s="53" customFormat="1" x14ac:dyDescent="0.25"/>
    <row r="742" s="53" customFormat="1" x14ac:dyDescent="0.25"/>
    <row r="743" s="53" customFormat="1" x14ac:dyDescent="0.25"/>
    <row r="744" s="53" customFormat="1" x14ac:dyDescent="0.25"/>
    <row r="745" s="53" customFormat="1" x14ac:dyDescent="0.25"/>
    <row r="746" s="53" customFormat="1" x14ac:dyDescent="0.25"/>
    <row r="747" s="53" customFormat="1" x14ac:dyDescent="0.25"/>
    <row r="748" s="53" customFormat="1" x14ac:dyDescent="0.25"/>
    <row r="749" s="53" customFormat="1" x14ac:dyDescent="0.25"/>
    <row r="750" s="53" customFormat="1" x14ac:dyDescent="0.25"/>
    <row r="751" s="53" customFormat="1" x14ac:dyDescent="0.25"/>
    <row r="752" s="53" customFormat="1" x14ac:dyDescent="0.25"/>
    <row r="753" s="53" customFormat="1" x14ac:dyDescent="0.25"/>
    <row r="754" s="53" customFormat="1" x14ac:dyDescent="0.25"/>
    <row r="755" s="53" customFormat="1" x14ac:dyDescent="0.25"/>
    <row r="756" s="53" customFormat="1" x14ac:dyDescent="0.25"/>
    <row r="757" s="53" customFormat="1" x14ac:dyDescent="0.25"/>
    <row r="758" s="53" customFormat="1" x14ac:dyDescent="0.25"/>
    <row r="759" s="53" customFormat="1" x14ac:dyDescent="0.25"/>
    <row r="760" s="53" customFormat="1" x14ac:dyDescent="0.25"/>
    <row r="761" s="53" customFormat="1" x14ac:dyDescent="0.25"/>
    <row r="762" s="53" customFormat="1" x14ac:dyDescent="0.25"/>
    <row r="763" s="53" customFormat="1" x14ac:dyDescent="0.25"/>
    <row r="764" s="53" customFormat="1" x14ac:dyDescent="0.25"/>
    <row r="765" s="53" customFormat="1" x14ac:dyDescent="0.25"/>
    <row r="766" s="53" customFormat="1" x14ac:dyDescent="0.25"/>
    <row r="767" s="53" customFormat="1" x14ac:dyDescent="0.25"/>
    <row r="768" s="53" customFormat="1" x14ac:dyDescent="0.25"/>
    <row r="769" s="53" customFormat="1" x14ac:dyDescent="0.25"/>
    <row r="770" s="53" customFormat="1" x14ac:dyDescent="0.25"/>
    <row r="771" s="53" customFormat="1" x14ac:dyDescent="0.25"/>
    <row r="772" s="53" customFormat="1" x14ac:dyDescent="0.25"/>
    <row r="773" s="53" customFormat="1" x14ac:dyDescent="0.25"/>
    <row r="774" s="53" customFormat="1" x14ac:dyDescent="0.25"/>
    <row r="775" s="53" customFormat="1" x14ac:dyDescent="0.25"/>
    <row r="776" s="53" customFormat="1" x14ac:dyDescent="0.25"/>
    <row r="777" s="53" customFormat="1" x14ac:dyDescent="0.25"/>
    <row r="778" s="53" customFormat="1" x14ac:dyDescent="0.25"/>
    <row r="779" s="53" customFormat="1" x14ac:dyDescent="0.25"/>
    <row r="780" s="53" customFormat="1" x14ac:dyDescent="0.25"/>
    <row r="781" s="53" customFormat="1" x14ac:dyDescent="0.25"/>
    <row r="782" s="53" customFormat="1" x14ac:dyDescent="0.25"/>
    <row r="783" s="53" customFormat="1" x14ac:dyDescent="0.25"/>
    <row r="784" s="53" customFormat="1" x14ac:dyDescent="0.25"/>
    <row r="785" s="53" customFormat="1" x14ac:dyDescent="0.25"/>
    <row r="786" s="53" customFormat="1" x14ac:dyDescent="0.25"/>
    <row r="787" s="53" customFormat="1" x14ac:dyDescent="0.25"/>
    <row r="788" s="53" customFormat="1" x14ac:dyDescent="0.25"/>
    <row r="789" s="53" customFormat="1" x14ac:dyDescent="0.25"/>
    <row r="790" s="53" customFormat="1" x14ac:dyDescent="0.25"/>
    <row r="791" s="53" customFormat="1" x14ac:dyDescent="0.25"/>
    <row r="792" s="53" customFormat="1" x14ac:dyDescent="0.25"/>
    <row r="793" s="53" customFormat="1" x14ac:dyDescent="0.25"/>
    <row r="794" s="53" customFormat="1" x14ac:dyDescent="0.25"/>
    <row r="795" s="53" customFormat="1" x14ac:dyDescent="0.25"/>
    <row r="796" s="53" customFormat="1" x14ac:dyDescent="0.25"/>
    <row r="797" s="53" customFormat="1" x14ac:dyDescent="0.25"/>
    <row r="798" s="53" customFormat="1" x14ac:dyDescent="0.25"/>
    <row r="799" s="53" customFormat="1" x14ac:dyDescent="0.25"/>
    <row r="800" s="53" customFormat="1" x14ac:dyDescent="0.25"/>
    <row r="801" s="53" customFormat="1" x14ac:dyDescent="0.25"/>
    <row r="802" s="53" customFormat="1" x14ac:dyDescent="0.25"/>
    <row r="803" s="53" customFormat="1" x14ac:dyDescent="0.25"/>
    <row r="804" s="53" customFormat="1" x14ac:dyDescent="0.25"/>
    <row r="805" s="53" customFormat="1" x14ac:dyDescent="0.25"/>
    <row r="806" s="53" customFormat="1" x14ac:dyDescent="0.25"/>
    <row r="807" s="53" customFormat="1" x14ac:dyDescent="0.25"/>
    <row r="808" s="53" customFormat="1" x14ac:dyDescent="0.25"/>
    <row r="809" s="53" customFormat="1" x14ac:dyDescent="0.25"/>
    <row r="810" s="53" customFormat="1" x14ac:dyDescent="0.25"/>
    <row r="811" s="53" customFormat="1" x14ac:dyDescent="0.25"/>
    <row r="812" s="53" customFormat="1" x14ac:dyDescent="0.25"/>
    <row r="813" s="53" customFormat="1" x14ac:dyDescent="0.25"/>
    <row r="814" s="53" customFormat="1" x14ac:dyDescent="0.25"/>
    <row r="815" s="53" customFormat="1" x14ac:dyDescent="0.25"/>
    <row r="816" s="53" customFormat="1" x14ac:dyDescent="0.25"/>
    <row r="817" s="53" customFormat="1" x14ac:dyDescent="0.25"/>
    <row r="818" s="53" customFormat="1" x14ac:dyDescent="0.25"/>
    <row r="819" s="53" customFormat="1" x14ac:dyDescent="0.25"/>
    <row r="820" s="53" customFormat="1" x14ac:dyDescent="0.25"/>
    <row r="821" s="53" customFormat="1" x14ac:dyDescent="0.25"/>
    <row r="822" s="53" customFormat="1" x14ac:dyDescent="0.25"/>
    <row r="823" s="53" customFormat="1" x14ac:dyDescent="0.25"/>
    <row r="824" s="53" customFormat="1" x14ac:dyDescent="0.25"/>
    <row r="825" s="53" customFormat="1" x14ac:dyDescent="0.25"/>
    <row r="826" s="53" customFormat="1" x14ac:dyDescent="0.25"/>
    <row r="827" s="53" customFormat="1" x14ac:dyDescent="0.25"/>
    <row r="828" s="53" customFormat="1" x14ac:dyDescent="0.25"/>
    <row r="829" s="53" customFormat="1" x14ac:dyDescent="0.25"/>
    <row r="830" s="53" customFormat="1" x14ac:dyDescent="0.25"/>
    <row r="831" s="53" customFormat="1" x14ac:dyDescent="0.25"/>
    <row r="832" s="53" customFormat="1" x14ac:dyDescent="0.25"/>
    <row r="833" s="53" customFormat="1" x14ac:dyDescent="0.25"/>
    <row r="834" s="53" customFormat="1" x14ac:dyDescent="0.25"/>
    <row r="835" s="53" customFormat="1" x14ac:dyDescent="0.25"/>
    <row r="836" s="53" customFormat="1" x14ac:dyDescent="0.25"/>
    <row r="837" s="53" customFormat="1" x14ac:dyDescent="0.25"/>
    <row r="838" s="53" customFormat="1" x14ac:dyDescent="0.25"/>
    <row r="839" s="53" customFormat="1" x14ac:dyDescent="0.25"/>
    <row r="840" s="53" customFormat="1" x14ac:dyDescent="0.25"/>
    <row r="841" s="53" customFormat="1" x14ac:dyDescent="0.25"/>
    <row r="842" s="53" customFormat="1" x14ac:dyDescent="0.25"/>
    <row r="843" s="53" customFormat="1" x14ac:dyDescent="0.25"/>
    <row r="844" s="53" customFormat="1" x14ac:dyDescent="0.25"/>
    <row r="845" s="53" customFormat="1" x14ac:dyDescent="0.25"/>
    <row r="846" s="53" customFormat="1" x14ac:dyDescent="0.25"/>
    <row r="847" s="53" customFormat="1" x14ac:dyDescent="0.25"/>
    <row r="848" s="53" customFormat="1" x14ac:dyDescent="0.25"/>
    <row r="849" s="53" customFormat="1" x14ac:dyDescent="0.25"/>
    <row r="850" s="53" customFormat="1" x14ac:dyDescent="0.25"/>
    <row r="851" s="53" customFormat="1" x14ac:dyDescent="0.25"/>
    <row r="852" s="53" customFormat="1" x14ac:dyDescent="0.25"/>
    <row r="853" s="53" customFormat="1" x14ac:dyDescent="0.25"/>
    <row r="854" s="53" customFormat="1" x14ac:dyDescent="0.25"/>
    <row r="855" s="53" customFormat="1" x14ac:dyDescent="0.25"/>
    <row r="856" s="53" customFormat="1" x14ac:dyDescent="0.25"/>
    <row r="857" s="53" customFormat="1" x14ac:dyDescent="0.25"/>
    <row r="858" s="53" customFormat="1" x14ac:dyDescent="0.25"/>
    <row r="859" s="53" customFormat="1" x14ac:dyDescent="0.25"/>
    <row r="860" s="53" customFormat="1" x14ac:dyDescent="0.25"/>
    <row r="861" s="53" customFormat="1" x14ac:dyDescent="0.25"/>
    <row r="862" s="53" customFormat="1" x14ac:dyDescent="0.25"/>
    <row r="863" s="53" customFormat="1" x14ac:dyDescent="0.25"/>
    <row r="864" s="53" customFormat="1" x14ac:dyDescent="0.25"/>
    <row r="865" s="53" customFormat="1" x14ac:dyDescent="0.25"/>
    <row r="866" s="53" customFormat="1" x14ac:dyDescent="0.25"/>
    <row r="867" s="53" customFormat="1" x14ac:dyDescent="0.25"/>
    <row r="868" s="53" customFormat="1" x14ac:dyDescent="0.25"/>
    <row r="869" s="53" customFormat="1" x14ac:dyDescent="0.25"/>
    <row r="870" s="53" customFormat="1" x14ac:dyDescent="0.25"/>
    <row r="871" s="53" customFormat="1" x14ac:dyDescent="0.25"/>
    <row r="872" s="53" customFormat="1" x14ac:dyDescent="0.25"/>
    <row r="873" s="53" customFormat="1" x14ac:dyDescent="0.25"/>
    <row r="874" s="53" customFormat="1" x14ac:dyDescent="0.25"/>
    <row r="875" s="53" customFormat="1" x14ac:dyDescent="0.25"/>
    <row r="876" s="53" customFormat="1" x14ac:dyDescent="0.25"/>
    <row r="877" s="53" customFormat="1" x14ac:dyDescent="0.25"/>
    <row r="878" s="53" customFormat="1" x14ac:dyDescent="0.25"/>
    <row r="879" s="53" customFormat="1" x14ac:dyDescent="0.25"/>
    <row r="880" s="53" customFormat="1" x14ac:dyDescent="0.25"/>
    <row r="881" s="53" customFormat="1" x14ac:dyDescent="0.25"/>
    <row r="882" s="53" customFormat="1" x14ac:dyDescent="0.25"/>
    <row r="883" s="53" customFormat="1" x14ac:dyDescent="0.25"/>
    <row r="884" s="53" customFormat="1" x14ac:dyDescent="0.25"/>
    <row r="885" s="53" customFormat="1" x14ac:dyDescent="0.25"/>
    <row r="886" s="53" customFormat="1" x14ac:dyDescent="0.25"/>
    <row r="887" s="53" customFormat="1" x14ac:dyDescent="0.25"/>
    <row r="888" s="53" customFormat="1" x14ac:dyDescent="0.25"/>
    <row r="889" s="53" customFormat="1" x14ac:dyDescent="0.25"/>
    <row r="890" s="53" customFormat="1" x14ac:dyDescent="0.25"/>
    <row r="891" s="53" customFormat="1" x14ac:dyDescent="0.25"/>
    <row r="892" s="53" customFormat="1" x14ac:dyDescent="0.25"/>
    <row r="893" s="53" customFormat="1" x14ac:dyDescent="0.25"/>
    <row r="894" s="53" customFormat="1" x14ac:dyDescent="0.25"/>
    <row r="895" s="53" customFormat="1" x14ac:dyDescent="0.25"/>
    <row r="896" s="53" customFormat="1" x14ac:dyDescent="0.25"/>
    <row r="897" s="53" customFormat="1" x14ac:dyDescent="0.25"/>
    <row r="898" s="53" customFormat="1" x14ac:dyDescent="0.25"/>
    <row r="899" s="53" customFormat="1" x14ac:dyDescent="0.25"/>
    <row r="900" s="53" customFormat="1" x14ac:dyDescent="0.25"/>
    <row r="901" s="53" customFormat="1" x14ac:dyDescent="0.25"/>
    <row r="902" s="53" customFormat="1" x14ac:dyDescent="0.25"/>
    <row r="903" s="53" customFormat="1" x14ac:dyDescent="0.25"/>
    <row r="904" s="53" customFormat="1" x14ac:dyDescent="0.25"/>
    <row r="905" s="53" customFormat="1" x14ac:dyDescent="0.25"/>
    <row r="906" s="53" customFormat="1" x14ac:dyDescent="0.25"/>
    <row r="907" s="53" customFormat="1" x14ac:dyDescent="0.25"/>
    <row r="908" s="53" customFormat="1" x14ac:dyDescent="0.25"/>
    <row r="909" s="53" customFormat="1" x14ac:dyDescent="0.25"/>
    <row r="910" s="53" customFormat="1" x14ac:dyDescent="0.25"/>
    <row r="911" s="53" customFormat="1" x14ac:dyDescent="0.25"/>
    <row r="912" s="53" customFormat="1" x14ac:dyDescent="0.25"/>
    <row r="913" s="53" customFormat="1" x14ac:dyDescent="0.25"/>
    <row r="914" s="53" customFormat="1" x14ac:dyDescent="0.25"/>
    <row r="915" s="53" customFormat="1" x14ac:dyDescent="0.25"/>
    <row r="916" s="53" customFormat="1" x14ac:dyDescent="0.25"/>
    <row r="917" s="53" customFormat="1" x14ac:dyDescent="0.25"/>
    <row r="918" s="53" customFormat="1" x14ac:dyDescent="0.25"/>
    <row r="919" s="53" customFormat="1" x14ac:dyDescent="0.25"/>
    <row r="920" s="53" customFormat="1" x14ac:dyDescent="0.25"/>
    <row r="921" s="53" customFormat="1" x14ac:dyDescent="0.25"/>
    <row r="922" s="53" customFormat="1" x14ac:dyDescent="0.25"/>
    <row r="923" s="53" customFormat="1" x14ac:dyDescent="0.25"/>
    <row r="924" s="53" customFormat="1" x14ac:dyDescent="0.25"/>
    <row r="925" s="53" customFormat="1" x14ac:dyDescent="0.25"/>
    <row r="926" s="53" customFormat="1" x14ac:dyDescent="0.25"/>
    <row r="927" s="53" customFormat="1" x14ac:dyDescent="0.25"/>
    <row r="928" s="53" customFormat="1" x14ac:dyDescent="0.25"/>
    <row r="929" s="53" customFormat="1" x14ac:dyDescent="0.25"/>
    <row r="930" s="53" customFormat="1" x14ac:dyDescent="0.25"/>
    <row r="931" s="53" customFormat="1" x14ac:dyDescent="0.25"/>
    <row r="932" s="53" customFormat="1" x14ac:dyDescent="0.25"/>
    <row r="933" s="53" customFormat="1" x14ac:dyDescent="0.25"/>
    <row r="934" s="53" customFormat="1" x14ac:dyDescent="0.25"/>
    <row r="935" s="53" customFormat="1" x14ac:dyDescent="0.25"/>
    <row r="936" s="53" customFormat="1" x14ac:dyDescent="0.25"/>
    <row r="937" s="53" customFormat="1" x14ac:dyDescent="0.25"/>
    <row r="938" s="53" customFormat="1" x14ac:dyDescent="0.25"/>
    <row r="939" s="53" customFormat="1" x14ac:dyDescent="0.25"/>
    <row r="940" s="53" customFormat="1" x14ac:dyDescent="0.25"/>
    <row r="941" s="53" customFormat="1" x14ac:dyDescent="0.25"/>
    <row r="942" s="53" customFormat="1" x14ac:dyDescent="0.25"/>
    <row r="943" s="53" customFormat="1" x14ac:dyDescent="0.25"/>
    <row r="944" s="53" customFormat="1" x14ac:dyDescent="0.25"/>
    <row r="945" s="53" customFormat="1" x14ac:dyDescent="0.25"/>
    <row r="946" s="53" customFormat="1" x14ac:dyDescent="0.25"/>
    <row r="947" s="53" customFormat="1" x14ac:dyDescent="0.25"/>
    <row r="948" s="53" customFormat="1" x14ac:dyDescent="0.25"/>
    <row r="949" s="53" customFormat="1" x14ac:dyDescent="0.25"/>
    <row r="950" s="53" customFormat="1" x14ac:dyDescent="0.25"/>
    <row r="951" s="53" customFormat="1" x14ac:dyDescent="0.25"/>
    <row r="952" s="53" customFormat="1" x14ac:dyDescent="0.25"/>
    <row r="953" s="53" customFormat="1" x14ac:dyDescent="0.25"/>
    <row r="954" s="53" customFormat="1" x14ac:dyDescent="0.25"/>
    <row r="955" s="53" customFormat="1" x14ac:dyDescent="0.25"/>
    <row r="956" s="53" customFormat="1" x14ac:dyDescent="0.25"/>
    <row r="957" s="53" customFormat="1" x14ac:dyDescent="0.25"/>
    <row r="958" s="53" customFormat="1" x14ac:dyDescent="0.25"/>
    <row r="959" s="53" customFormat="1" x14ac:dyDescent="0.25"/>
    <row r="960" s="53" customFormat="1" x14ac:dyDescent="0.25"/>
    <row r="961" s="53" customFormat="1" x14ac:dyDescent="0.25"/>
    <row r="962" s="53" customFormat="1" x14ac:dyDescent="0.25"/>
    <row r="963" s="53" customFormat="1" x14ac:dyDescent="0.25"/>
    <row r="964" s="53" customFormat="1" x14ac:dyDescent="0.25"/>
    <row r="965" s="53" customFormat="1" x14ac:dyDescent="0.25"/>
    <row r="966" s="53" customFormat="1" x14ac:dyDescent="0.25"/>
    <row r="967" s="53" customFormat="1" x14ac:dyDescent="0.25"/>
    <row r="968" s="53" customFormat="1" x14ac:dyDescent="0.25"/>
    <row r="969" s="53" customFormat="1" x14ac:dyDescent="0.25"/>
    <row r="970" s="53" customFormat="1" x14ac:dyDescent="0.25"/>
    <row r="971" s="53" customFormat="1" x14ac:dyDescent="0.25"/>
    <row r="972" s="53" customFormat="1" x14ac:dyDescent="0.25"/>
    <row r="973" s="53" customFormat="1" x14ac:dyDescent="0.25"/>
    <row r="974" s="53" customFormat="1" x14ac:dyDescent="0.25"/>
    <row r="975" s="53" customFormat="1" x14ac:dyDescent="0.25"/>
    <row r="976" s="53" customFormat="1" x14ac:dyDescent="0.25"/>
    <row r="977" s="53" customFormat="1" x14ac:dyDescent="0.25"/>
    <row r="978" s="53" customFormat="1" x14ac:dyDescent="0.25"/>
    <row r="979" s="53" customFormat="1" x14ac:dyDescent="0.25"/>
    <row r="980" s="53" customFormat="1" x14ac:dyDescent="0.25"/>
    <row r="981" s="53" customFormat="1" x14ac:dyDescent="0.25"/>
    <row r="982" s="53" customFormat="1" x14ac:dyDescent="0.25"/>
    <row r="983" s="53" customFormat="1" x14ac:dyDescent="0.25"/>
    <row r="984" s="53" customFormat="1" x14ac:dyDescent="0.25"/>
    <row r="985" s="53" customFormat="1" x14ac:dyDescent="0.25"/>
    <row r="986" s="53" customFormat="1" x14ac:dyDescent="0.25"/>
    <row r="987" s="53" customFormat="1" x14ac:dyDescent="0.25"/>
    <row r="988" s="53" customFormat="1" x14ac:dyDescent="0.25"/>
    <row r="989" s="53" customFormat="1" x14ac:dyDescent="0.25"/>
    <row r="990" s="53" customFormat="1" x14ac:dyDescent="0.25"/>
    <row r="991" s="53" customFormat="1" x14ac:dyDescent="0.25"/>
    <row r="992" s="53" customFormat="1" x14ac:dyDescent="0.25"/>
    <row r="993" s="53" customFormat="1" x14ac:dyDescent="0.25"/>
    <row r="994" s="53" customFormat="1" x14ac:dyDescent="0.25"/>
    <row r="995" s="53" customFormat="1" x14ac:dyDescent="0.25"/>
    <row r="996" s="53" customFormat="1" x14ac:dyDescent="0.25"/>
    <row r="997" s="53" customFormat="1" x14ac:dyDescent="0.25"/>
    <row r="998" s="53" customFormat="1" x14ac:dyDescent="0.25"/>
    <row r="999" s="53" customFormat="1" x14ac:dyDescent="0.25"/>
    <row r="1000" s="53" customFormat="1" x14ac:dyDescent="0.25"/>
    <row r="1001" s="53" customFormat="1" x14ac:dyDescent="0.25"/>
    <row r="1002" s="53" customFormat="1" x14ac:dyDescent="0.25"/>
    <row r="1003" s="53" customFormat="1" x14ac:dyDescent="0.25"/>
    <row r="1004" s="53" customFormat="1" x14ac:dyDescent="0.25"/>
    <row r="1005" s="53" customFormat="1" x14ac:dyDescent="0.25"/>
    <row r="1006" s="53" customFormat="1" x14ac:dyDescent="0.25"/>
    <row r="1007" s="53" customFormat="1" x14ac:dyDescent="0.25"/>
    <row r="1008" s="53" customFormat="1" x14ac:dyDescent="0.25"/>
    <row r="1009" s="53" customFormat="1" x14ac:dyDescent="0.25"/>
    <row r="1010" s="53" customFormat="1" x14ac:dyDescent="0.25"/>
    <row r="1011" s="53" customFormat="1" x14ac:dyDescent="0.25"/>
    <row r="1012" s="53" customFormat="1" x14ac:dyDescent="0.25"/>
    <row r="1013" s="53" customFormat="1" x14ac:dyDescent="0.25"/>
    <row r="1014" s="53" customFormat="1" x14ac:dyDescent="0.25"/>
    <row r="1015" s="53" customFormat="1" x14ac:dyDescent="0.25"/>
    <row r="1016" s="53" customFormat="1" x14ac:dyDescent="0.25"/>
    <row r="1017" s="53" customFormat="1" x14ac:dyDescent="0.25"/>
    <row r="1018" s="53" customFormat="1" x14ac:dyDescent="0.25"/>
    <row r="1019" s="53" customFormat="1" x14ac:dyDescent="0.25"/>
    <row r="1020" s="53" customFormat="1" x14ac:dyDescent="0.25"/>
    <row r="1021" s="53" customFormat="1" x14ac:dyDescent="0.25"/>
    <row r="1022" s="53" customFormat="1" x14ac:dyDescent="0.25"/>
    <row r="1023" s="53" customFormat="1" x14ac:dyDescent="0.25"/>
    <row r="1024" s="53" customFormat="1" x14ac:dyDescent="0.25"/>
    <row r="1025" s="53" customFormat="1" x14ac:dyDescent="0.25"/>
    <row r="1026" s="53" customFormat="1" x14ac:dyDescent="0.25"/>
    <row r="1027" s="53" customFormat="1" x14ac:dyDescent="0.25"/>
    <row r="1028" s="53" customFormat="1" x14ac:dyDescent="0.25"/>
    <row r="1029" s="53" customFormat="1" x14ac:dyDescent="0.25"/>
    <row r="1030" s="53" customFormat="1" x14ac:dyDescent="0.25"/>
    <row r="1031" s="53" customFormat="1" x14ac:dyDescent="0.25"/>
    <row r="1032" s="53" customFormat="1" x14ac:dyDescent="0.25"/>
    <row r="1033" s="53" customFormat="1" x14ac:dyDescent="0.25"/>
    <row r="1034" s="53" customFormat="1" x14ac:dyDescent="0.25"/>
    <row r="1035" s="53" customFormat="1" x14ac:dyDescent="0.25"/>
    <row r="1036" s="53" customFormat="1" x14ac:dyDescent="0.25"/>
    <row r="1037" s="53" customFormat="1" x14ac:dyDescent="0.25"/>
    <row r="1038" s="53" customFormat="1" x14ac:dyDescent="0.25"/>
    <row r="1039" s="53" customFormat="1" x14ac:dyDescent="0.25"/>
    <row r="1040" s="53" customFormat="1" x14ac:dyDescent="0.25"/>
    <row r="1041" s="53" customFormat="1" x14ac:dyDescent="0.25"/>
    <row r="1042" s="53" customFormat="1" x14ac:dyDescent="0.25"/>
    <row r="1043" s="53" customFormat="1" x14ac:dyDescent="0.25"/>
    <row r="1044" s="53" customFormat="1" x14ac:dyDescent="0.25"/>
    <row r="1045" s="53" customFormat="1" x14ac:dyDescent="0.25"/>
    <row r="1046" s="53" customFormat="1" x14ac:dyDescent="0.25"/>
    <row r="1047" s="53" customFormat="1" x14ac:dyDescent="0.25"/>
    <row r="1048" s="53" customFormat="1" x14ac:dyDescent="0.25"/>
    <row r="1049" s="53" customFormat="1" x14ac:dyDescent="0.25"/>
    <row r="1050" s="53" customFormat="1" x14ac:dyDescent="0.25"/>
    <row r="1051" s="53" customFormat="1" x14ac:dyDescent="0.25"/>
    <row r="1052" s="53" customFormat="1" x14ac:dyDescent="0.25"/>
    <row r="1053" s="53" customFormat="1" x14ac:dyDescent="0.25"/>
    <row r="1054" s="53" customFormat="1" x14ac:dyDescent="0.25"/>
    <row r="1055" s="53" customFormat="1" x14ac:dyDescent="0.25"/>
    <row r="1056" s="53" customFormat="1" x14ac:dyDescent="0.25"/>
    <row r="1057" s="53" customFormat="1" x14ac:dyDescent="0.25"/>
    <row r="1058" s="53" customFormat="1" x14ac:dyDescent="0.25"/>
    <row r="1059" s="53" customFormat="1" x14ac:dyDescent="0.25"/>
    <row r="1060" s="53" customFormat="1" x14ac:dyDescent="0.25"/>
    <row r="1061" s="53" customFormat="1" x14ac:dyDescent="0.25"/>
    <row r="1062" s="53" customFormat="1" x14ac:dyDescent="0.25"/>
    <row r="1063" s="53" customFormat="1" x14ac:dyDescent="0.25"/>
    <row r="1064" s="53" customFormat="1" x14ac:dyDescent="0.25"/>
    <row r="1065" s="53" customFormat="1" x14ac:dyDescent="0.25"/>
    <row r="1066" s="53" customFormat="1" x14ac:dyDescent="0.25"/>
    <row r="1067" s="53" customFormat="1" x14ac:dyDescent="0.25"/>
    <row r="1068" s="53" customFormat="1" x14ac:dyDescent="0.25"/>
    <row r="1069" s="53" customFormat="1" x14ac:dyDescent="0.25"/>
    <row r="1070" s="53" customFormat="1" x14ac:dyDescent="0.25"/>
    <row r="1071" s="53" customFormat="1" x14ac:dyDescent="0.25"/>
    <row r="1072" s="53" customFormat="1" x14ac:dyDescent="0.25"/>
    <row r="1073" s="53" customFormat="1" x14ac:dyDescent="0.25"/>
    <row r="1074" s="53" customFormat="1" x14ac:dyDescent="0.25"/>
    <row r="1075" s="53" customFormat="1" x14ac:dyDescent="0.25"/>
    <row r="1076" s="53" customFormat="1" x14ac:dyDescent="0.25"/>
    <row r="1077" s="53" customFormat="1" x14ac:dyDescent="0.25"/>
    <row r="1078" s="53" customFormat="1" x14ac:dyDescent="0.25"/>
    <row r="1079" s="53" customFormat="1" x14ac:dyDescent="0.25"/>
    <row r="1080" s="53" customFormat="1" x14ac:dyDescent="0.25"/>
    <row r="1081" s="53" customFormat="1" x14ac:dyDescent="0.25"/>
    <row r="1082" s="53" customFormat="1" x14ac:dyDescent="0.25"/>
    <row r="1083" s="53" customFormat="1" x14ac:dyDescent="0.25"/>
    <row r="1084" s="53" customFormat="1" x14ac:dyDescent="0.25"/>
    <row r="1085" s="53" customFormat="1" x14ac:dyDescent="0.25"/>
    <row r="1086" s="53" customFormat="1" x14ac:dyDescent="0.25"/>
    <row r="1087" s="53" customFormat="1" x14ac:dyDescent="0.25"/>
    <row r="1088" s="53" customFormat="1" x14ac:dyDescent="0.25"/>
    <row r="1089" s="53" customFormat="1" x14ac:dyDescent="0.25"/>
    <row r="1090" s="53" customFormat="1" x14ac:dyDescent="0.25"/>
    <row r="1091" s="53" customFormat="1" x14ac:dyDescent="0.25"/>
    <row r="1092" s="53" customFormat="1" x14ac:dyDescent="0.25"/>
    <row r="1093" s="53" customFormat="1" x14ac:dyDescent="0.25"/>
    <row r="1094" s="53" customFormat="1" x14ac:dyDescent="0.25"/>
    <row r="1095" s="53" customFormat="1" x14ac:dyDescent="0.25"/>
    <row r="1096" s="53" customFormat="1" x14ac:dyDescent="0.25"/>
    <row r="1097" s="53" customFormat="1" x14ac:dyDescent="0.25"/>
    <row r="1098" s="53" customFormat="1" x14ac:dyDescent="0.25"/>
    <row r="1099" s="53" customFormat="1" x14ac:dyDescent="0.25"/>
    <row r="1100" s="53" customFormat="1" x14ac:dyDescent="0.25"/>
    <row r="1101" s="53" customFormat="1" x14ac:dyDescent="0.25"/>
    <row r="1102" s="53" customFormat="1" x14ac:dyDescent="0.25"/>
    <row r="1103" s="53" customFormat="1" x14ac:dyDescent="0.25"/>
    <row r="1104" s="53" customFormat="1" x14ac:dyDescent="0.25"/>
    <row r="1105" s="53" customFormat="1" x14ac:dyDescent="0.25"/>
    <row r="1106" s="53" customFormat="1" x14ac:dyDescent="0.25"/>
    <row r="1107" s="53" customFormat="1" x14ac:dyDescent="0.25"/>
    <row r="1108" s="53" customFormat="1" x14ac:dyDescent="0.25"/>
    <row r="1109" s="53" customFormat="1" x14ac:dyDescent="0.25"/>
    <row r="1110" s="53" customFormat="1" x14ac:dyDescent="0.25"/>
    <row r="1111" s="53" customFormat="1" x14ac:dyDescent="0.25"/>
    <row r="1112" s="53" customFormat="1" x14ac:dyDescent="0.25"/>
    <row r="1113" s="53" customFormat="1" x14ac:dyDescent="0.25"/>
    <row r="1114" s="53" customFormat="1" x14ac:dyDescent="0.25"/>
    <row r="1115" s="53" customFormat="1" x14ac:dyDescent="0.25"/>
    <row r="1116" s="53" customFormat="1" x14ac:dyDescent="0.25"/>
    <row r="1117" s="53" customFormat="1" x14ac:dyDescent="0.25"/>
    <row r="1118" s="53" customFormat="1" x14ac:dyDescent="0.25"/>
    <row r="1119" s="53" customFormat="1" x14ac:dyDescent="0.25"/>
    <row r="1120" s="53" customFormat="1" x14ac:dyDescent="0.25"/>
    <row r="1121" s="53" customFormat="1" x14ac:dyDescent="0.25"/>
    <row r="1122" s="53" customFormat="1" x14ac:dyDescent="0.25"/>
    <row r="1123" s="53" customFormat="1" x14ac:dyDescent="0.25"/>
    <row r="1124" s="53" customFormat="1" x14ac:dyDescent="0.25"/>
    <row r="1125" s="53" customFormat="1" x14ac:dyDescent="0.25"/>
    <row r="1126" s="53" customFormat="1" x14ac:dyDescent="0.25"/>
    <row r="1127" s="53" customFormat="1" x14ac:dyDescent="0.25"/>
    <row r="1128" s="53" customFormat="1" x14ac:dyDescent="0.25"/>
    <row r="1129" s="53" customFormat="1" x14ac:dyDescent="0.25"/>
    <row r="1130" s="53" customFormat="1" x14ac:dyDescent="0.25"/>
    <row r="1131" s="53" customFormat="1" x14ac:dyDescent="0.25"/>
    <row r="1132" s="53" customFormat="1" x14ac:dyDescent="0.25"/>
    <row r="1133" s="53" customFormat="1" x14ac:dyDescent="0.25"/>
    <row r="1134" s="53" customFormat="1" x14ac:dyDescent="0.25"/>
    <row r="1135" s="53" customFormat="1" x14ac:dyDescent="0.25"/>
    <row r="1136" s="53" customFormat="1" x14ac:dyDescent="0.25"/>
    <row r="1137" s="53" customFormat="1" x14ac:dyDescent="0.25"/>
    <row r="1138" s="53" customFormat="1" x14ac:dyDescent="0.25"/>
    <row r="1139" s="53" customFormat="1" x14ac:dyDescent="0.25"/>
    <row r="1140" s="53" customFormat="1" x14ac:dyDescent="0.25"/>
    <row r="1141" s="53" customFormat="1" x14ac:dyDescent="0.25"/>
    <row r="1142" s="53" customFormat="1" x14ac:dyDescent="0.25"/>
    <row r="1143" s="53" customFormat="1" x14ac:dyDescent="0.25"/>
    <row r="1144" s="53" customFormat="1" x14ac:dyDescent="0.25"/>
    <row r="1145" s="53" customFormat="1" x14ac:dyDescent="0.25"/>
    <row r="1146" s="53" customFormat="1" x14ac:dyDescent="0.25"/>
    <row r="1147" s="53" customFormat="1" x14ac:dyDescent="0.25"/>
    <row r="1148" s="53" customFormat="1" x14ac:dyDescent="0.25"/>
    <row r="1149" s="53" customFormat="1" x14ac:dyDescent="0.25"/>
    <row r="1150" s="53" customFormat="1" x14ac:dyDescent="0.25"/>
    <row r="1151" s="53" customFormat="1" x14ac:dyDescent="0.25"/>
    <row r="1152" s="53" customFormat="1" x14ac:dyDescent="0.25"/>
    <row r="1153" s="53" customFormat="1" x14ac:dyDescent="0.25"/>
    <row r="1154" s="53" customFormat="1" x14ac:dyDescent="0.25"/>
    <row r="1155" s="53" customFormat="1" x14ac:dyDescent="0.25"/>
    <row r="1156" s="53" customFormat="1" x14ac:dyDescent="0.25"/>
    <row r="1157" s="53" customFormat="1" x14ac:dyDescent="0.25"/>
    <row r="1158" s="53" customFormat="1" x14ac:dyDescent="0.25"/>
    <row r="1159" s="53" customFormat="1" x14ac:dyDescent="0.25"/>
    <row r="1160" s="53" customFormat="1" x14ac:dyDescent="0.25"/>
    <row r="1161" s="53" customFormat="1" x14ac:dyDescent="0.25"/>
    <row r="1162" s="53" customFormat="1" x14ac:dyDescent="0.25"/>
    <row r="1163" s="53" customFormat="1" x14ac:dyDescent="0.25"/>
    <row r="1164" s="53" customFormat="1" x14ac:dyDescent="0.25"/>
    <row r="1165" s="53" customFormat="1" x14ac:dyDescent="0.25"/>
    <row r="1166" s="53" customFormat="1" x14ac:dyDescent="0.25"/>
    <row r="1167" s="53" customFormat="1" x14ac:dyDescent="0.25"/>
    <row r="1168" s="53" customFormat="1" x14ac:dyDescent="0.25"/>
    <row r="1169" s="53" customFormat="1" x14ac:dyDescent="0.25"/>
    <row r="1170" s="53" customFormat="1" x14ac:dyDescent="0.25"/>
    <row r="1171" s="53" customFormat="1" x14ac:dyDescent="0.25"/>
    <row r="1172" s="53" customFormat="1" x14ac:dyDescent="0.25"/>
    <row r="1173" s="53" customFormat="1" x14ac:dyDescent="0.25"/>
    <row r="1174" s="53" customFormat="1" x14ac:dyDescent="0.25"/>
    <row r="1175" s="53" customFormat="1" x14ac:dyDescent="0.25"/>
    <row r="1176" s="53" customFormat="1" x14ac:dyDescent="0.25"/>
    <row r="1177" s="53" customFormat="1" x14ac:dyDescent="0.25"/>
    <row r="1178" s="53" customFormat="1" x14ac:dyDescent="0.25"/>
    <row r="1179" s="53" customFormat="1" x14ac:dyDescent="0.25"/>
    <row r="1180" s="53" customFormat="1" x14ac:dyDescent="0.25"/>
    <row r="1181" s="53" customFormat="1" x14ac:dyDescent="0.25"/>
    <row r="1182" s="53" customFormat="1" x14ac:dyDescent="0.25"/>
    <row r="1183" s="53" customFormat="1" x14ac:dyDescent="0.25"/>
    <row r="1184" s="53" customFormat="1" x14ac:dyDescent="0.25"/>
    <row r="1185" s="53" customFormat="1" x14ac:dyDescent="0.25"/>
    <row r="1186" s="53" customFormat="1" x14ac:dyDescent="0.25"/>
    <row r="1187" s="53" customFormat="1" x14ac:dyDescent="0.25"/>
    <row r="1188" s="53" customFormat="1" x14ac:dyDescent="0.25"/>
    <row r="1189" s="53" customFormat="1" x14ac:dyDescent="0.25"/>
    <row r="1190" s="53" customFormat="1" x14ac:dyDescent="0.25"/>
    <row r="1191" s="53" customFormat="1" x14ac:dyDescent="0.25"/>
    <row r="1192" s="53" customFormat="1" x14ac:dyDescent="0.25"/>
    <row r="1193" s="53" customFormat="1" x14ac:dyDescent="0.25"/>
    <row r="1194" s="53" customFormat="1" x14ac:dyDescent="0.25"/>
    <row r="1195" s="53" customFormat="1" x14ac:dyDescent="0.25"/>
    <row r="1196" s="53" customFormat="1" x14ac:dyDescent="0.25"/>
    <row r="1197" s="53" customFormat="1" x14ac:dyDescent="0.25"/>
    <row r="1198" s="53" customFormat="1" x14ac:dyDescent="0.25"/>
    <row r="1199" s="53" customFormat="1" x14ac:dyDescent="0.25"/>
    <row r="1200" s="53" customFormat="1" x14ac:dyDescent="0.25"/>
    <row r="1201" s="53" customFormat="1" x14ac:dyDescent="0.25"/>
    <row r="1202" s="53" customFormat="1" x14ac:dyDescent="0.25"/>
    <row r="1203" s="53" customFormat="1" x14ac:dyDescent="0.25"/>
    <row r="1204" s="53" customFormat="1" x14ac:dyDescent="0.25"/>
    <row r="1205" s="53" customFormat="1" x14ac:dyDescent="0.25"/>
    <row r="1206" s="53" customFormat="1" x14ac:dyDescent="0.25"/>
    <row r="1207" s="53" customFormat="1" x14ac:dyDescent="0.25"/>
    <row r="1208" s="53" customFormat="1" x14ac:dyDescent="0.25"/>
    <row r="1209" s="53" customFormat="1" x14ac:dyDescent="0.25"/>
    <row r="1210" s="53" customFormat="1" x14ac:dyDescent="0.25"/>
    <row r="1211" s="53" customFormat="1" x14ac:dyDescent="0.25"/>
    <row r="1212" s="53" customFormat="1" x14ac:dyDescent="0.25"/>
    <row r="1213" s="53" customFormat="1" x14ac:dyDescent="0.25"/>
    <row r="1214" s="53" customFormat="1" x14ac:dyDescent="0.25"/>
    <row r="1215" s="53" customFormat="1" x14ac:dyDescent="0.25"/>
    <row r="1216" s="53" customFormat="1" x14ac:dyDescent="0.25"/>
    <row r="1217" s="53" customFormat="1" x14ac:dyDescent="0.25"/>
    <row r="1218" s="53" customFormat="1" x14ac:dyDescent="0.25"/>
    <row r="1219" s="53" customFormat="1" x14ac:dyDescent="0.25"/>
    <row r="1220" s="53" customFormat="1" x14ac:dyDescent="0.25"/>
    <row r="1221" s="53" customFormat="1" x14ac:dyDescent="0.25"/>
    <row r="1222" s="53" customFormat="1" x14ac:dyDescent="0.25"/>
    <row r="1223" s="53" customFormat="1" x14ac:dyDescent="0.25"/>
    <row r="1224" s="53" customFormat="1" x14ac:dyDescent="0.25"/>
    <row r="1225" s="53" customFormat="1" x14ac:dyDescent="0.25"/>
    <row r="1226" s="53" customFormat="1" x14ac:dyDescent="0.25"/>
    <row r="1227" s="53" customFormat="1" x14ac:dyDescent="0.25"/>
    <row r="1228" s="53" customFormat="1" x14ac:dyDescent="0.25"/>
    <row r="1229" s="53" customFormat="1" x14ac:dyDescent="0.25"/>
    <row r="1230" s="53" customFormat="1" x14ac:dyDescent="0.25"/>
    <row r="1231" s="53" customFormat="1" x14ac:dyDescent="0.25"/>
    <row r="1232" s="53" customFormat="1" x14ac:dyDescent="0.25"/>
    <row r="1233" s="53" customFormat="1" x14ac:dyDescent="0.25"/>
    <row r="1234" s="53" customFormat="1" x14ac:dyDescent="0.25"/>
    <row r="1235" s="53" customFormat="1" x14ac:dyDescent="0.25"/>
    <row r="1236" s="53" customFormat="1" x14ac:dyDescent="0.25"/>
    <row r="1237" s="53" customFormat="1" x14ac:dyDescent="0.25"/>
    <row r="1238" s="53" customFormat="1" x14ac:dyDescent="0.25"/>
    <row r="1239" s="53" customFormat="1" x14ac:dyDescent="0.25"/>
    <row r="1240" s="53" customFormat="1" x14ac:dyDescent="0.25"/>
    <row r="1241" s="53" customFormat="1" x14ac:dyDescent="0.25"/>
    <row r="1242" s="53" customFormat="1" x14ac:dyDescent="0.25"/>
    <row r="1243" s="53" customFormat="1" x14ac:dyDescent="0.25"/>
    <row r="1244" s="53" customFormat="1" x14ac:dyDescent="0.25"/>
    <row r="1245" s="53" customFormat="1" x14ac:dyDescent="0.25"/>
    <row r="1246" s="53" customFormat="1" x14ac:dyDescent="0.25"/>
    <row r="1247" s="53" customFormat="1" x14ac:dyDescent="0.25"/>
    <row r="1248" s="53" customFormat="1" x14ac:dyDescent="0.25"/>
    <row r="1249" s="53" customFormat="1" x14ac:dyDescent="0.25"/>
    <row r="1250" s="53" customFormat="1" x14ac:dyDescent="0.25"/>
    <row r="1251" s="53" customFormat="1" x14ac:dyDescent="0.25"/>
    <row r="1252" s="53" customFormat="1" x14ac:dyDescent="0.25"/>
    <row r="1253" s="53" customFormat="1" x14ac:dyDescent="0.25"/>
    <row r="1254" s="53" customFormat="1" x14ac:dyDescent="0.25"/>
    <row r="1255" s="53" customFormat="1" x14ac:dyDescent="0.25"/>
    <row r="1256" s="53" customFormat="1" x14ac:dyDescent="0.25"/>
    <row r="1257" s="53" customFormat="1" x14ac:dyDescent="0.25"/>
    <row r="1258" s="53" customFormat="1" x14ac:dyDescent="0.25"/>
    <row r="1259" s="53" customFormat="1" x14ac:dyDescent="0.25"/>
    <row r="1260" s="53" customFormat="1" x14ac:dyDescent="0.25"/>
    <row r="1261" s="53" customFormat="1" x14ac:dyDescent="0.25"/>
    <row r="1262" s="53" customFormat="1" x14ac:dyDescent="0.25"/>
    <row r="1263" s="53" customFormat="1" x14ac:dyDescent="0.25"/>
    <row r="1264" s="53" customFormat="1" x14ac:dyDescent="0.25"/>
    <row r="1265" s="53" customFormat="1" x14ac:dyDescent="0.25"/>
    <row r="1266" s="53" customFormat="1" x14ac:dyDescent="0.25"/>
    <row r="1267" s="53" customFormat="1" x14ac:dyDescent="0.25"/>
    <row r="1268" s="53" customFormat="1" x14ac:dyDescent="0.25"/>
    <row r="1269" s="53" customFormat="1" x14ac:dyDescent="0.25"/>
    <row r="1270" s="53" customFormat="1" x14ac:dyDescent="0.25"/>
    <row r="1271" s="53" customFormat="1" x14ac:dyDescent="0.25"/>
    <row r="1272" s="53" customFormat="1" x14ac:dyDescent="0.25"/>
    <row r="1273" s="53" customFormat="1" x14ac:dyDescent="0.25"/>
    <row r="1274" s="53" customFormat="1" x14ac:dyDescent="0.25"/>
    <row r="1275" s="53" customFormat="1" x14ac:dyDescent="0.25"/>
    <row r="1276" s="53" customFormat="1" x14ac:dyDescent="0.25"/>
    <row r="1277" s="53" customFormat="1" x14ac:dyDescent="0.25"/>
    <row r="1278" s="53" customFormat="1" x14ac:dyDescent="0.25"/>
    <row r="1279" s="53" customFormat="1" x14ac:dyDescent="0.25"/>
    <row r="1280" s="53" customFormat="1" x14ac:dyDescent="0.25"/>
    <row r="1281" s="53" customFormat="1" x14ac:dyDescent="0.25"/>
    <row r="1282" s="53" customFormat="1" x14ac:dyDescent="0.25"/>
    <row r="1283" s="53" customFormat="1" x14ac:dyDescent="0.25"/>
    <row r="1284" s="53" customFormat="1" x14ac:dyDescent="0.25"/>
    <row r="1285" s="53" customFormat="1" x14ac:dyDescent="0.25"/>
    <row r="1286" s="53" customFormat="1" x14ac:dyDescent="0.25"/>
    <row r="1287" s="53" customFormat="1" x14ac:dyDescent="0.25"/>
    <row r="1288" s="53" customFormat="1" x14ac:dyDescent="0.25"/>
    <row r="1289" s="53" customFormat="1" x14ac:dyDescent="0.25"/>
    <row r="1290" s="53" customFormat="1" x14ac:dyDescent="0.25"/>
    <row r="1291" s="53" customFormat="1" x14ac:dyDescent="0.25"/>
    <row r="1292" s="53" customFormat="1" x14ac:dyDescent="0.25"/>
    <row r="1293" s="53" customFormat="1" x14ac:dyDescent="0.25"/>
    <row r="1294" s="53" customFormat="1" x14ac:dyDescent="0.25"/>
    <row r="1295" s="53" customFormat="1" x14ac:dyDescent="0.25"/>
    <row r="1296" s="53" customFormat="1" x14ac:dyDescent="0.25"/>
    <row r="1297" s="53" customFormat="1" x14ac:dyDescent="0.25"/>
    <row r="1298" s="53" customFormat="1" x14ac:dyDescent="0.25"/>
    <row r="1299" s="53" customFormat="1" x14ac:dyDescent="0.25"/>
    <row r="1300" s="53" customFormat="1" x14ac:dyDescent="0.25"/>
    <row r="1301" s="53" customFormat="1" x14ac:dyDescent="0.25"/>
    <row r="1302" s="53" customFormat="1" x14ac:dyDescent="0.25"/>
    <row r="1303" s="53" customFormat="1" x14ac:dyDescent="0.25"/>
    <row r="1304" s="53" customFormat="1" x14ac:dyDescent="0.25"/>
    <row r="1305" s="53" customFormat="1" x14ac:dyDescent="0.25"/>
    <row r="1306" s="53" customFormat="1" x14ac:dyDescent="0.25"/>
    <row r="1307" s="53" customFormat="1" x14ac:dyDescent="0.25"/>
    <row r="1308" s="53" customFormat="1" x14ac:dyDescent="0.25"/>
    <row r="1309" s="53" customFormat="1" x14ac:dyDescent="0.25"/>
    <row r="1310" s="53" customFormat="1" x14ac:dyDescent="0.25"/>
    <row r="1311" s="53" customFormat="1" x14ac:dyDescent="0.25"/>
    <row r="1312" s="53" customFormat="1" x14ac:dyDescent="0.25"/>
    <row r="1313" s="53" customFormat="1" x14ac:dyDescent="0.25"/>
    <row r="1314" s="53" customFormat="1" x14ac:dyDescent="0.25"/>
    <row r="1315" s="53" customFormat="1" x14ac:dyDescent="0.25"/>
    <row r="1316" s="53" customFormat="1" x14ac:dyDescent="0.25"/>
    <row r="1317" s="53" customFormat="1" x14ac:dyDescent="0.25"/>
    <row r="1318" s="53" customFormat="1" x14ac:dyDescent="0.25"/>
    <row r="1319" s="53" customFormat="1" x14ac:dyDescent="0.25"/>
    <row r="1320" s="53" customFormat="1" x14ac:dyDescent="0.25"/>
    <row r="1321" s="53" customFormat="1" x14ac:dyDescent="0.25"/>
    <row r="1322" s="53" customFormat="1" x14ac:dyDescent="0.25"/>
    <row r="1323" s="53" customFormat="1" x14ac:dyDescent="0.25"/>
    <row r="1324" s="53" customFormat="1" x14ac:dyDescent="0.25"/>
    <row r="1325" s="53" customFormat="1" x14ac:dyDescent="0.25"/>
    <row r="1326" s="53" customFormat="1" x14ac:dyDescent="0.25"/>
    <row r="1327" s="53" customFormat="1" x14ac:dyDescent="0.25"/>
    <row r="1328" s="53" customFormat="1" x14ac:dyDescent="0.25"/>
    <row r="1329" s="53" customFormat="1" x14ac:dyDescent="0.25"/>
    <row r="1330" s="53" customFormat="1" x14ac:dyDescent="0.25"/>
    <row r="1331" s="53" customFormat="1" x14ac:dyDescent="0.25"/>
    <row r="1332" s="53" customFormat="1" x14ac:dyDescent="0.25"/>
    <row r="1333" s="53" customFormat="1" x14ac:dyDescent="0.25"/>
    <row r="1334" s="53" customFormat="1" x14ac:dyDescent="0.25"/>
    <row r="1335" s="53" customFormat="1" x14ac:dyDescent="0.25"/>
    <row r="1336" s="53" customFormat="1" x14ac:dyDescent="0.25"/>
    <row r="1337" s="53" customFormat="1" x14ac:dyDescent="0.25"/>
    <row r="1338" s="53" customFormat="1" x14ac:dyDescent="0.25"/>
    <row r="1339" s="53" customFormat="1" x14ac:dyDescent="0.25"/>
    <row r="1340" s="53" customFormat="1" x14ac:dyDescent="0.25"/>
    <row r="1341" s="53" customFormat="1" x14ac:dyDescent="0.25"/>
    <row r="1342" s="53" customFormat="1" x14ac:dyDescent="0.25"/>
    <row r="1343" s="53" customFormat="1" x14ac:dyDescent="0.25"/>
    <row r="1344" s="53" customFormat="1" x14ac:dyDescent="0.25"/>
    <row r="1345" s="53" customFormat="1" x14ac:dyDescent="0.25"/>
    <row r="1346" s="53" customFormat="1" x14ac:dyDescent="0.25"/>
    <row r="1347" s="53" customFormat="1" x14ac:dyDescent="0.25"/>
    <row r="1348" s="53" customFormat="1" x14ac:dyDescent="0.25"/>
    <row r="1349" s="53" customFormat="1" x14ac:dyDescent="0.25"/>
    <row r="1350" s="53" customFormat="1" x14ac:dyDescent="0.25"/>
    <row r="1351" s="53" customFormat="1" x14ac:dyDescent="0.25"/>
    <row r="1352" s="53" customFormat="1" x14ac:dyDescent="0.25"/>
    <row r="1353" s="53" customFormat="1" x14ac:dyDescent="0.25"/>
    <row r="1354" s="53" customFormat="1" x14ac:dyDescent="0.25"/>
    <row r="1355" s="53" customFormat="1" x14ac:dyDescent="0.25"/>
    <row r="1356" s="53" customFormat="1" x14ac:dyDescent="0.25"/>
    <row r="1357" s="53" customFormat="1" x14ac:dyDescent="0.25"/>
    <row r="1358" s="53" customFormat="1" x14ac:dyDescent="0.25"/>
    <row r="1359" s="53" customFormat="1" x14ac:dyDescent="0.25"/>
    <row r="1360" s="53" customFormat="1" x14ac:dyDescent="0.25"/>
    <row r="1361" s="53" customFormat="1" x14ac:dyDescent="0.25"/>
    <row r="1362" s="53" customFormat="1" x14ac:dyDescent="0.25"/>
    <row r="1363" s="53" customFormat="1" x14ac:dyDescent="0.25"/>
    <row r="1364" s="53" customFormat="1" x14ac:dyDescent="0.25"/>
    <row r="1365" s="53" customFormat="1" x14ac:dyDescent="0.25"/>
    <row r="1366" s="53" customFormat="1" x14ac:dyDescent="0.25"/>
    <row r="1367" s="53" customFormat="1" x14ac:dyDescent="0.25"/>
    <row r="1368" s="53" customFormat="1" x14ac:dyDescent="0.25"/>
    <row r="1369" s="53" customFormat="1" x14ac:dyDescent="0.25"/>
    <row r="1370" s="53" customFormat="1" x14ac:dyDescent="0.25"/>
    <row r="1371" s="53" customFormat="1" x14ac:dyDescent="0.25"/>
    <row r="1372" s="53" customFormat="1" x14ac:dyDescent="0.25"/>
    <row r="1373" s="53" customFormat="1" x14ac:dyDescent="0.25"/>
    <row r="1374" s="53" customFormat="1" x14ac:dyDescent="0.25"/>
    <row r="1375" s="53" customFormat="1" x14ac:dyDescent="0.25"/>
    <row r="1376" s="53" customFormat="1" x14ac:dyDescent="0.25"/>
    <row r="1377" s="53" customFormat="1" x14ac:dyDescent="0.25"/>
    <row r="1378" s="53" customFormat="1" x14ac:dyDescent="0.25"/>
    <row r="1379" s="53" customFormat="1" x14ac:dyDescent="0.25"/>
    <row r="1380" s="53" customFormat="1" x14ac:dyDescent="0.25"/>
    <row r="1381" s="53" customFormat="1" x14ac:dyDescent="0.25"/>
    <row r="1382" s="53" customFormat="1" x14ac:dyDescent="0.25"/>
    <row r="1383" s="53" customFormat="1" x14ac:dyDescent="0.25"/>
    <row r="1384" s="53" customFormat="1" x14ac:dyDescent="0.25"/>
    <row r="1385" s="53" customFormat="1" x14ac:dyDescent="0.25"/>
    <row r="1386" s="53" customFormat="1" x14ac:dyDescent="0.25"/>
    <row r="1387" s="53" customFormat="1" x14ac:dyDescent="0.25"/>
    <row r="1388" s="53" customFormat="1" x14ac:dyDescent="0.25"/>
    <row r="1389" s="53" customFormat="1" x14ac:dyDescent="0.25"/>
    <row r="1390" s="53" customFormat="1" x14ac:dyDescent="0.25"/>
    <row r="1391" s="53" customFormat="1" x14ac:dyDescent="0.25"/>
    <row r="1392" s="53" customFormat="1" x14ac:dyDescent="0.25"/>
    <row r="1393" s="53" customFormat="1" x14ac:dyDescent="0.25"/>
    <row r="1394" s="53" customFormat="1" x14ac:dyDescent="0.25"/>
    <row r="1395" s="53" customFormat="1" x14ac:dyDescent="0.25"/>
    <row r="1396" s="53" customFormat="1" x14ac:dyDescent="0.25"/>
    <row r="1397" s="53" customFormat="1" x14ac:dyDescent="0.25"/>
    <row r="1398" s="53" customFormat="1" x14ac:dyDescent="0.25"/>
    <row r="1399" s="53" customFormat="1" x14ac:dyDescent="0.25"/>
    <row r="1400" s="53" customFormat="1" x14ac:dyDescent="0.25"/>
    <row r="1401" s="53" customFormat="1" x14ac:dyDescent="0.25"/>
    <row r="1402" s="53" customFormat="1" x14ac:dyDescent="0.25"/>
    <row r="1403" s="53" customFormat="1" x14ac:dyDescent="0.25"/>
    <row r="1404" s="53" customFormat="1" x14ac:dyDescent="0.25"/>
    <row r="1405" s="53" customFormat="1" x14ac:dyDescent="0.25"/>
    <row r="1406" s="53" customFormat="1" x14ac:dyDescent="0.25"/>
    <row r="1407" s="53" customFormat="1" x14ac:dyDescent="0.25"/>
    <row r="1408" s="53" customFormat="1" x14ac:dyDescent="0.25"/>
    <row r="1409" s="53" customFormat="1" x14ac:dyDescent="0.25"/>
    <row r="1410" s="53" customFormat="1" x14ac:dyDescent="0.25"/>
    <row r="1411" s="53" customFormat="1" x14ac:dyDescent="0.25"/>
    <row r="1412" s="53" customFormat="1" x14ac:dyDescent="0.25"/>
    <row r="1413" s="53" customFormat="1" x14ac:dyDescent="0.25"/>
    <row r="1414" s="53" customFormat="1" x14ac:dyDescent="0.25"/>
    <row r="1415" s="53" customFormat="1" x14ac:dyDescent="0.25"/>
    <row r="1416" s="53" customFormat="1" x14ac:dyDescent="0.25"/>
    <row r="1417" s="53" customFormat="1" x14ac:dyDescent="0.25"/>
    <row r="1418" s="53" customFormat="1" x14ac:dyDescent="0.25"/>
    <row r="1419" s="53" customFormat="1" x14ac:dyDescent="0.25"/>
    <row r="1420" s="53" customFormat="1" x14ac:dyDescent="0.25"/>
    <row r="1421" s="53" customFormat="1" x14ac:dyDescent="0.25"/>
    <row r="1422" s="53" customFormat="1" x14ac:dyDescent="0.25"/>
    <row r="1423" s="53" customFormat="1" x14ac:dyDescent="0.25"/>
    <row r="1424" s="53" customFormat="1" x14ac:dyDescent="0.25"/>
    <row r="1425" s="53" customFormat="1" x14ac:dyDescent="0.25"/>
    <row r="1426" s="53" customFormat="1" x14ac:dyDescent="0.25"/>
    <row r="1427" s="53" customFormat="1" x14ac:dyDescent="0.25"/>
    <row r="1428" s="53" customFormat="1" x14ac:dyDescent="0.25"/>
    <row r="1429" s="53" customFormat="1" x14ac:dyDescent="0.25"/>
    <row r="1430" s="53" customFormat="1" x14ac:dyDescent="0.25"/>
    <row r="1431" s="53" customFormat="1" x14ac:dyDescent="0.25"/>
    <row r="1432" s="53" customFormat="1" x14ac:dyDescent="0.25"/>
    <row r="1433" s="53" customFormat="1" x14ac:dyDescent="0.25"/>
    <row r="1434" s="53" customFormat="1" x14ac:dyDescent="0.25"/>
    <row r="1435" s="53" customFormat="1" x14ac:dyDescent="0.25"/>
    <row r="1436" s="53" customFormat="1" x14ac:dyDescent="0.25"/>
    <row r="1437" s="53" customFormat="1" x14ac:dyDescent="0.25"/>
    <row r="1438" s="53" customFormat="1" x14ac:dyDescent="0.25"/>
    <row r="1439" s="53" customFormat="1" x14ac:dyDescent="0.25"/>
    <row r="1440" s="53" customFormat="1" x14ac:dyDescent="0.25"/>
    <row r="1441" s="53" customFormat="1" x14ac:dyDescent="0.25"/>
    <row r="1442" s="53" customFormat="1" x14ac:dyDescent="0.25"/>
    <row r="1443" s="53" customFormat="1" x14ac:dyDescent="0.25"/>
    <row r="1444" s="53" customFormat="1" x14ac:dyDescent="0.25"/>
    <row r="1445" s="53" customFormat="1" x14ac:dyDescent="0.25"/>
    <row r="1446" s="53" customFormat="1" x14ac:dyDescent="0.25"/>
    <row r="1447" s="53" customFormat="1" x14ac:dyDescent="0.25"/>
    <row r="1448" s="53" customFormat="1" x14ac:dyDescent="0.25"/>
    <row r="1449" s="53" customFormat="1" x14ac:dyDescent="0.25"/>
    <row r="1450" s="53" customFormat="1" x14ac:dyDescent="0.25"/>
    <row r="1451" s="53" customFormat="1" x14ac:dyDescent="0.25"/>
    <row r="1452" s="53" customFormat="1" x14ac:dyDescent="0.25"/>
    <row r="1453" s="53" customFormat="1" x14ac:dyDescent="0.25"/>
    <row r="1454" s="53" customFormat="1" x14ac:dyDescent="0.25"/>
    <row r="1455" s="53" customFormat="1" x14ac:dyDescent="0.25"/>
    <row r="1456" s="53" customFormat="1" x14ac:dyDescent="0.25"/>
    <row r="1457" s="53" customFormat="1" x14ac:dyDescent="0.25"/>
    <row r="1458" s="53" customFormat="1" x14ac:dyDescent="0.25"/>
    <row r="1459" s="53" customFormat="1" x14ac:dyDescent="0.25"/>
    <row r="1460" s="53" customFormat="1" x14ac:dyDescent="0.25"/>
    <row r="1461" s="53" customFormat="1" x14ac:dyDescent="0.25"/>
    <row r="1462" s="53" customFormat="1" x14ac:dyDescent="0.25"/>
    <row r="1463" s="53" customFormat="1" x14ac:dyDescent="0.25"/>
    <row r="1464" s="53" customFormat="1" x14ac:dyDescent="0.25"/>
    <row r="1465" s="53" customFormat="1" x14ac:dyDescent="0.25"/>
    <row r="1466" s="53" customFormat="1" x14ac:dyDescent="0.25"/>
    <row r="1467" s="53" customFormat="1" x14ac:dyDescent="0.25"/>
    <row r="1468" s="53" customFormat="1" x14ac:dyDescent="0.25"/>
    <row r="1469" s="53" customFormat="1" x14ac:dyDescent="0.25"/>
    <row r="1470" s="53" customFormat="1" x14ac:dyDescent="0.25"/>
    <row r="1471" s="53" customFormat="1" x14ac:dyDescent="0.25"/>
    <row r="1472" s="53" customFormat="1" x14ac:dyDescent="0.25"/>
    <row r="1473" s="53" customFormat="1" x14ac:dyDescent="0.25"/>
    <row r="1474" s="53" customFormat="1" x14ac:dyDescent="0.25"/>
    <row r="1475" s="53" customFormat="1" x14ac:dyDescent="0.25"/>
    <row r="1476" s="53" customFormat="1" x14ac:dyDescent="0.25"/>
    <row r="1477" s="53" customFormat="1" x14ac:dyDescent="0.25"/>
    <row r="1478" s="53" customFormat="1" x14ac:dyDescent="0.25"/>
    <row r="1479" s="53" customFormat="1" x14ac:dyDescent="0.25"/>
    <row r="1480" s="53" customFormat="1" x14ac:dyDescent="0.25"/>
    <row r="1481" s="53" customFormat="1" x14ac:dyDescent="0.25"/>
    <row r="1482" s="53" customFormat="1" x14ac:dyDescent="0.25"/>
    <row r="1483" s="53" customFormat="1" x14ac:dyDescent="0.25"/>
    <row r="1484" s="53" customFormat="1" x14ac:dyDescent="0.25"/>
    <row r="1485" s="53" customFormat="1" x14ac:dyDescent="0.25"/>
    <row r="1486" s="53" customFormat="1" x14ac:dyDescent="0.25"/>
    <row r="1487" s="53" customFormat="1" x14ac:dyDescent="0.25"/>
    <row r="1488" s="53" customFormat="1" x14ac:dyDescent="0.25"/>
    <row r="1489" s="53" customFormat="1" x14ac:dyDescent="0.25"/>
    <row r="1490" s="53" customFormat="1" x14ac:dyDescent="0.25"/>
    <row r="1491" s="53" customFormat="1" x14ac:dyDescent="0.25"/>
    <row r="1492" s="53" customFormat="1" x14ac:dyDescent="0.25"/>
    <row r="1493" s="53" customFormat="1" x14ac:dyDescent="0.25"/>
    <row r="1494" s="53" customFormat="1" x14ac:dyDescent="0.25"/>
    <row r="1495" s="53" customFormat="1" x14ac:dyDescent="0.25"/>
    <row r="1496" s="53" customFormat="1" x14ac:dyDescent="0.25"/>
    <row r="1497" s="53" customFormat="1" x14ac:dyDescent="0.25"/>
    <row r="1498" s="53" customFormat="1" x14ac:dyDescent="0.25"/>
    <row r="1499" s="53" customFormat="1" x14ac:dyDescent="0.25"/>
    <row r="1500" s="53" customFormat="1" x14ac:dyDescent="0.25"/>
    <row r="1501" s="53" customFormat="1" x14ac:dyDescent="0.25"/>
    <row r="1502" s="53" customFormat="1" x14ac:dyDescent="0.25"/>
    <row r="1503" s="53" customFormat="1" x14ac:dyDescent="0.25"/>
    <row r="1504" s="53" customFormat="1" x14ac:dyDescent="0.25"/>
    <row r="1505" s="53" customFormat="1" x14ac:dyDescent="0.25"/>
    <row r="1506" s="53" customFormat="1" x14ac:dyDescent="0.25"/>
    <row r="1507" s="53" customFormat="1" x14ac:dyDescent="0.25"/>
    <row r="1508" s="53" customFormat="1" x14ac:dyDescent="0.25"/>
    <row r="1509" s="53" customFormat="1" x14ac:dyDescent="0.25"/>
    <row r="1510" s="53" customFormat="1" x14ac:dyDescent="0.25"/>
    <row r="1511" s="53" customFormat="1" x14ac:dyDescent="0.25"/>
    <row r="1512" s="53" customFormat="1" x14ac:dyDescent="0.25"/>
    <row r="1513" s="53" customFormat="1" x14ac:dyDescent="0.25"/>
    <row r="1514" s="53" customFormat="1" x14ac:dyDescent="0.25"/>
    <row r="1515" s="53" customFormat="1" x14ac:dyDescent="0.25"/>
    <row r="1516" s="53" customFormat="1" x14ac:dyDescent="0.25"/>
    <row r="1517" s="53" customFormat="1" x14ac:dyDescent="0.25"/>
    <row r="1518" s="53" customFormat="1" x14ac:dyDescent="0.25"/>
    <row r="1519" s="53" customFormat="1" x14ac:dyDescent="0.25"/>
    <row r="1520" s="53" customFormat="1" x14ac:dyDescent="0.25"/>
    <row r="1521" s="53" customFormat="1" x14ac:dyDescent="0.25"/>
    <row r="1522" s="53" customFormat="1" x14ac:dyDescent="0.25"/>
    <row r="1523" s="53" customFormat="1" x14ac:dyDescent="0.25"/>
    <row r="1524" s="53" customFormat="1" x14ac:dyDescent="0.25"/>
    <row r="1525" s="53" customFormat="1" x14ac:dyDescent="0.25"/>
    <row r="1526" s="53" customFormat="1" x14ac:dyDescent="0.25"/>
    <row r="1527" s="53" customFormat="1" x14ac:dyDescent="0.25"/>
    <row r="1528" s="53" customFormat="1" x14ac:dyDescent="0.25"/>
    <row r="1529" s="53" customFormat="1" x14ac:dyDescent="0.25"/>
    <row r="1530" s="53" customFormat="1" x14ac:dyDescent="0.25"/>
    <row r="1531" s="53" customFormat="1" x14ac:dyDescent="0.25"/>
    <row r="1532" s="53" customFormat="1" x14ac:dyDescent="0.25"/>
    <row r="1533" s="53" customFormat="1" x14ac:dyDescent="0.25"/>
    <row r="1534" s="53" customFormat="1" x14ac:dyDescent="0.25"/>
    <row r="1535" s="53" customFormat="1" x14ac:dyDescent="0.25"/>
    <row r="1536" s="53" customFormat="1" x14ac:dyDescent="0.25"/>
    <row r="1537" s="53" customFormat="1" x14ac:dyDescent="0.25"/>
    <row r="1538" s="53" customFormat="1" x14ac:dyDescent="0.25"/>
    <row r="1539" s="53" customFormat="1" x14ac:dyDescent="0.25"/>
    <row r="1540" s="53" customFormat="1" x14ac:dyDescent="0.25"/>
    <row r="1541" s="53" customFormat="1" x14ac:dyDescent="0.25"/>
    <row r="1542" s="53" customFormat="1" x14ac:dyDescent="0.25"/>
    <row r="1543" s="53" customFormat="1" x14ac:dyDescent="0.25"/>
    <row r="1544" s="53" customFormat="1" x14ac:dyDescent="0.25"/>
    <row r="1545" s="53" customFormat="1" x14ac:dyDescent="0.25"/>
    <row r="1546" s="53" customFormat="1" x14ac:dyDescent="0.25"/>
    <row r="1547" s="53" customFormat="1" x14ac:dyDescent="0.25"/>
    <row r="1548" s="53" customFormat="1" x14ac:dyDescent="0.25"/>
    <row r="1549" s="53" customFormat="1" x14ac:dyDescent="0.25"/>
    <row r="1550" s="53" customFormat="1" x14ac:dyDescent="0.25"/>
    <row r="1551" s="53" customFormat="1" x14ac:dyDescent="0.25"/>
    <row r="1552" s="53" customFormat="1" x14ac:dyDescent="0.25"/>
    <row r="1553" s="53" customFormat="1" x14ac:dyDescent="0.25"/>
    <row r="1554" s="53" customFormat="1" x14ac:dyDescent="0.25"/>
    <row r="1555" s="53" customFormat="1" x14ac:dyDescent="0.25"/>
    <row r="1556" s="53" customFormat="1" x14ac:dyDescent="0.25"/>
    <row r="1557" s="53" customFormat="1" x14ac:dyDescent="0.25"/>
    <row r="1558" s="53" customFormat="1" x14ac:dyDescent="0.25"/>
    <row r="1559" s="53" customFormat="1" x14ac:dyDescent="0.25"/>
    <row r="1560" s="53" customFormat="1" x14ac:dyDescent="0.25"/>
    <row r="1561" s="53" customFormat="1" x14ac:dyDescent="0.25"/>
    <row r="1562" s="53" customFormat="1" x14ac:dyDescent="0.25"/>
    <row r="1563" s="53" customFormat="1" x14ac:dyDescent="0.25"/>
    <row r="1564" s="53" customFormat="1" x14ac:dyDescent="0.25"/>
    <row r="1565" s="53" customFormat="1" x14ac:dyDescent="0.25"/>
    <row r="1566" s="53" customFormat="1" x14ac:dyDescent="0.25"/>
    <row r="1567" s="53" customFormat="1" x14ac:dyDescent="0.25"/>
    <row r="1568" s="53" customFormat="1" x14ac:dyDescent="0.25"/>
    <row r="1569" s="53" customFormat="1" x14ac:dyDescent="0.25"/>
    <row r="1570" s="53" customFormat="1" x14ac:dyDescent="0.25"/>
    <row r="1571" s="53" customFormat="1" x14ac:dyDescent="0.25"/>
    <row r="1572" s="53" customFormat="1" x14ac:dyDescent="0.25"/>
    <row r="1573" s="53" customFormat="1" x14ac:dyDescent="0.25"/>
    <row r="1574" s="53" customFormat="1" x14ac:dyDescent="0.25"/>
    <row r="1575" s="53" customFormat="1" x14ac:dyDescent="0.25"/>
    <row r="1576" s="53" customFormat="1" x14ac:dyDescent="0.25"/>
    <row r="1577" s="53" customFormat="1" x14ac:dyDescent="0.25"/>
    <row r="1578" s="53" customFormat="1" x14ac:dyDescent="0.25"/>
    <row r="1579" s="53" customFormat="1" x14ac:dyDescent="0.25"/>
    <row r="1580" s="53" customFormat="1" x14ac:dyDescent="0.25"/>
    <row r="1581" s="53" customFormat="1" x14ac:dyDescent="0.25"/>
    <row r="1582" s="53" customFormat="1" x14ac:dyDescent="0.25"/>
    <row r="1583" s="53" customFormat="1" x14ac:dyDescent="0.25"/>
    <row r="1584" s="53" customFormat="1" x14ac:dyDescent="0.25"/>
    <row r="1585" s="53" customFormat="1" x14ac:dyDescent="0.25"/>
    <row r="1586" s="53" customFormat="1" x14ac:dyDescent="0.25"/>
    <row r="1587" s="53" customFormat="1" x14ac:dyDescent="0.25"/>
    <row r="1588" s="53" customFormat="1" x14ac:dyDescent="0.25"/>
    <row r="1589" s="53" customFormat="1" x14ac:dyDescent="0.25"/>
    <row r="1590" s="53" customFormat="1" x14ac:dyDescent="0.25"/>
    <row r="1591" s="53" customFormat="1" x14ac:dyDescent="0.25"/>
    <row r="1592" s="53" customFormat="1" x14ac:dyDescent="0.25"/>
    <row r="1593" s="53" customFormat="1" x14ac:dyDescent="0.25"/>
    <row r="1594" s="53" customFormat="1" x14ac:dyDescent="0.25"/>
    <row r="1595" s="53" customFormat="1" x14ac:dyDescent="0.25"/>
    <row r="1596" s="53" customFormat="1" x14ac:dyDescent="0.25"/>
    <row r="1597" s="53" customFormat="1" x14ac:dyDescent="0.25"/>
    <row r="1598" s="53" customFormat="1" x14ac:dyDescent="0.25"/>
    <row r="1599" s="53" customFormat="1" x14ac:dyDescent="0.25"/>
    <row r="1600" s="53" customFormat="1" x14ac:dyDescent="0.25"/>
    <row r="1601" s="53" customFormat="1" x14ac:dyDescent="0.25"/>
    <row r="1602" s="53" customFormat="1" x14ac:dyDescent="0.25"/>
    <row r="1603" s="53" customFormat="1" x14ac:dyDescent="0.25"/>
    <row r="1604" s="53" customFormat="1" x14ac:dyDescent="0.25"/>
    <row r="1605" s="53" customFormat="1" x14ac:dyDescent="0.25"/>
    <row r="1606" s="53" customFormat="1" x14ac:dyDescent="0.25"/>
    <row r="1607" s="53" customFormat="1" x14ac:dyDescent="0.25"/>
    <row r="1608" s="53" customFormat="1" x14ac:dyDescent="0.25"/>
    <row r="1609" s="53" customFormat="1" x14ac:dyDescent="0.25"/>
    <row r="1610" s="53" customFormat="1" x14ac:dyDescent="0.25"/>
    <row r="1611" s="53" customFormat="1" x14ac:dyDescent="0.25"/>
    <row r="1612" s="53" customFormat="1" x14ac:dyDescent="0.25"/>
    <row r="1613" s="53" customFormat="1" x14ac:dyDescent="0.25"/>
    <row r="1614" s="53" customFormat="1" x14ac:dyDescent="0.25"/>
    <row r="1615" s="53" customFormat="1" x14ac:dyDescent="0.25"/>
    <row r="1616" s="53" customFormat="1" x14ac:dyDescent="0.25"/>
    <row r="1617" s="53" customFormat="1" x14ac:dyDescent="0.25"/>
    <row r="1618" s="53" customFormat="1" x14ac:dyDescent="0.25"/>
    <row r="1619" s="53" customFormat="1" x14ac:dyDescent="0.25"/>
    <row r="1620" s="53" customFormat="1" x14ac:dyDescent="0.25"/>
    <row r="1621" s="53" customFormat="1" x14ac:dyDescent="0.25"/>
    <row r="1622" s="53" customFormat="1" x14ac:dyDescent="0.25"/>
    <row r="1623" s="53" customFormat="1" x14ac:dyDescent="0.25"/>
    <row r="1624" s="53" customFormat="1" x14ac:dyDescent="0.25"/>
    <row r="1625" s="53" customFormat="1" x14ac:dyDescent="0.25"/>
    <row r="1626" s="53" customFormat="1" x14ac:dyDescent="0.25"/>
    <row r="1627" s="53" customFormat="1" x14ac:dyDescent="0.25"/>
    <row r="1628" s="53" customFormat="1" x14ac:dyDescent="0.25"/>
    <row r="1629" s="53" customFormat="1" x14ac:dyDescent="0.25"/>
    <row r="1630" s="53" customFormat="1" x14ac:dyDescent="0.25"/>
    <row r="1631" s="53" customFormat="1" x14ac:dyDescent="0.25"/>
    <row r="1632" s="53" customFormat="1" x14ac:dyDescent="0.25"/>
    <row r="1633" s="53" customFormat="1" x14ac:dyDescent="0.25"/>
    <row r="1634" s="53" customFormat="1" x14ac:dyDescent="0.25"/>
    <row r="1635" s="53" customFormat="1" x14ac:dyDescent="0.25"/>
    <row r="1636" s="53" customFormat="1" x14ac:dyDescent="0.25"/>
    <row r="1637" s="53" customFormat="1" x14ac:dyDescent="0.25"/>
    <row r="1638" s="53" customFormat="1" x14ac:dyDescent="0.25"/>
    <row r="1639" s="53" customFormat="1" x14ac:dyDescent="0.25"/>
    <row r="1640" s="53" customFormat="1" x14ac:dyDescent="0.25"/>
    <row r="1641" s="53" customFormat="1" x14ac:dyDescent="0.25"/>
    <row r="1642" s="53" customFormat="1" x14ac:dyDescent="0.25"/>
    <row r="1643" s="53" customFormat="1" x14ac:dyDescent="0.25"/>
    <row r="1644" s="53" customFormat="1" x14ac:dyDescent="0.25"/>
    <row r="1645" s="53" customFormat="1" x14ac:dyDescent="0.25"/>
    <row r="1646" s="53" customFormat="1" x14ac:dyDescent="0.25"/>
    <row r="1647" s="53" customFormat="1" x14ac:dyDescent="0.25"/>
    <row r="1648" s="53" customFormat="1" x14ac:dyDescent="0.25"/>
    <row r="1649" s="53" customFormat="1" x14ac:dyDescent="0.25"/>
    <row r="1650" s="53" customFormat="1" x14ac:dyDescent="0.25"/>
    <row r="1651" s="53" customFormat="1" x14ac:dyDescent="0.25"/>
    <row r="1652" s="53" customFormat="1" x14ac:dyDescent="0.25"/>
    <row r="1653" s="53" customFormat="1" x14ac:dyDescent="0.25"/>
    <row r="1654" s="53" customFormat="1" x14ac:dyDescent="0.25"/>
    <row r="1655" s="53" customFormat="1" x14ac:dyDescent="0.25"/>
    <row r="1656" s="53" customFormat="1" x14ac:dyDescent="0.25"/>
    <row r="1657" s="53" customFormat="1" x14ac:dyDescent="0.25"/>
    <row r="1658" s="53" customFormat="1" x14ac:dyDescent="0.25"/>
    <row r="1659" s="53" customFormat="1" x14ac:dyDescent="0.25"/>
    <row r="1660" s="53" customFormat="1" x14ac:dyDescent="0.25"/>
    <row r="1661" s="53" customFormat="1" x14ac:dyDescent="0.25"/>
    <row r="1662" s="53" customFormat="1" x14ac:dyDescent="0.25"/>
    <row r="1663" s="53" customFormat="1" x14ac:dyDescent="0.25"/>
    <row r="1664" s="53" customFormat="1" x14ac:dyDescent="0.25"/>
    <row r="1665" s="53" customFormat="1" x14ac:dyDescent="0.25"/>
    <row r="1666" s="53" customFormat="1" x14ac:dyDescent="0.25"/>
    <row r="1667" s="53" customFormat="1" x14ac:dyDescent="0.25"/>
    <row r="1668" s="53" customFormat="1" x14ac:dyDescent="0.25"/>
    <row r="1669" s="53" customFormat="1" x14ac:dyDescent="0.25"/>
    <row r="1670" s="53" customFormat="1" x14ac:dyDescent="0.25"/>
    <row r="1671" s="53" customFormat="1" x14ac:dyDescent="0.25"/>
    <row r="1672" s="53" customFormat="1" x14ac:dyDescent="0.25"/>
    <row r="1673" s="53" customFormat="1" x14ac:dyDescent="0.25"/>
    <row r="1674" s="53" customFormat="1" x14ac:dyDescent="0.25"/>
    <row r="1675" s="53" customFormat="1" x14ac:dyDescent="0.25"/>
    <row r="1676" s="53" customFormat="1" x14ac:dyDescent="0.25"/>
    <row r="1677" s="53" customFormat="1" x14ac:dyDescent="0.25"/>
    <row r="1678" s="53" customFormat="1" x14ac:dyDescent="0.25"/>
    <row r="1679" s="53" customFormat="1" x14ac:dyDescent="0.25"/>
    <row r="1680" s="53" customFormat="1" x14ac:dyDescent="0.25"/>
    <row r="1681" s="53" customFormat="1" x14ac:dyDescent="0.25"/>
    <row r="1682" s="53" customFormat="1" x14ac:dyDescent="0.25"/>
    <row r="1683" s="53" customFormat="1" x14ac:dyDescent="0.25"/>
    <row r="1684" s="53" customFormat="1" x14ac:dyDescent="0.25"/>
    <row r="1685" s="53" customFormat="1" x14ac:dyDescent="0.25"/>
    <row r="1686" s="53" customFormat="1" x14ac:dyDescent="0.25"/>
    <row r="1687" s="53" customFormat="1" x14ac:dyDescent="0.25"/>
    <row r="1688" s="53" customFormat="1" x14ac:dyDescent="0.25"/>
    <row r="1689" s="53" customFormat="1" x14ac:dyDescent="0.25"/>
    <row r="1690" s="53" customFormat="1" x14ac:dyDescent="0.25"/>
    <row r="1691" s="53" customFormat="1" x14ac:dyDescent="0.25"/>
    <row r="1692" s="53" customFormat="1" x14ac:dyDescent="0.25"/>
    <row r="1693" s="53" customFormat="1" x14ac:dyDescent="0.25"/>
    <row r="1694" s="53" customFormat="1" x14ac:dyDescent="0.25"/>
    <row r="1695" s="53" customFormat="1" x14ac:dyDescent="0.25"/>
    <row r="1696" s="53" customFormat="1" x14ac:dyDescent="0.25"/>
    <row r="1697" s="53" customFormat="1" x14ac:dyDescent="0.25"/>
    <row r="1698" s="53" customFormat="1" x14ac:dyDescent="0.25"/>
    <row r="1699" s="53" customFormat="1" x14ac:dyDescent="0.25"/>
    <row r="1700" s="53" customFormat="1" x14ac:dyDescent="0.25"/>
    <row r="1701" s="53" customFormat="1" x14ac:dyDescent="0.25"/>
    <row r="1702" s="53" customFormat="1" x14ac:dyDescent="0.25"/>
    <row r="1703" s="53" customFormat="1" x14ac:dyDescent="0.25"/>
    <row r="1704" s="53" customFormat="1" x14ac:dyDescent="0.25"/>
    <row r="1705" s="53" customFormat="1" x14ac:dyDescent="0.25"/>
    <row r="1706" s="53" customFormat="1" x14ac:dyDescent="0.25"/>
    <row r="1707" s="53" customFormat="1" x14ac:dyDescent="0.25"/>
    <row r="1708" s="53" customFormat="1" x14ac:dyDescent="0.25"/>
    <row r="1709" s="53" customFormat="1" x14ac:dyDescent="0.25"/>
    <row r="1710" s="53" customFormat="1" x14ac:dyDescent="0.25"/>
    <row r="1711" s="53" customFormat="1" x14ac:dyDescent="0.25"/>
    <row r="1712" s="53" customFormat="1" x14ac:dyDescent="0.25"/>
    <row r="1713" s="53" customFormat="1" x14ac:dyDescent="0.25"/>
    <row r="1714" s="53" customFormat="1" x14ac:dyDescent="0.25"/>
    <row r="1715" s="53" customFormat="1" x14ac:dyDescent="0.25"/>
    <row r="1716" s="53" customFormat="1" x14ac:dyDescent="0.25"/>
    <row r="1717" s="53" customFormat="1" x14ac:dyDescent="0.25"/>
    <row r="1718" s="53" customFormat="1" x14ac:dyDescent="0.25"/>
    <row r="1719" s="53" customFormat="1" x14ac:dyDescent="0.25"/>
    <row r="1720" s="53" customFormat="1" x14ac:dyDescent="0.25"/>
    <row r="1721" s="53" customFormat="1" x14ac:dyDescent="0.25"/>
    <row r="1722" s="53" customFormat="1" x14ac:dyDescent="0.25"/>
    <row r="1723" s="53" customFormat="1" x14ac:dyDescent="0.25"/>
    <row r="1724" s="53" customFormat="1" x14ac:dyDescent="0.25"/>
    <row r="1725" s="53" customFormat="1" x14ac:dyDescent="0.25"/>
    <row r="1726" s="53" customFormat="1" x14ac:dyDescent="0.25"/>
    <row r="1727" s="53" customFormat="1" x14ac:dyDescent="0.25"/>
    <row r="1728" s="53" customFormat="1" x14ac:dyDescent="0.25"/>
    <row r="1729" s="53" customFormat="1" x14ac:dyDescent="0.25"/>
    <row r="1730" s="53" customFormat="1" x14ac:dyDescent="0.25"/>
    <row r="1731" s="53" customFormat="1" x14ac:dyDescent="0.25"/>
    <row r="1732" s="53" customFormat="1" x14ac:dyDescent="0.25"/>
    <row r="1733" s="53" customFormat="1" x14ac:dyDescent="0.25"/>
    <row r="1734" s="53" customFormat="1" x14ac:dyDescent="0.25"/>
    <row r="1735" s="53" customFormat="1" x14ac:dyDescent="0.25"/>
    <row r="1736" s="53" customFormat="1" x14ac:dyDescent="0.25"/>
    <row r="1737" s="53" customFormat="1" x14ac:dyDescent="0.25"/>
    <row r="1738" s="53" customFormat="1" x14ac:dyDescent="0.25"/>
    <row r="1739" s="53" customFormat="1" x14ac:dyDescent="0.25"/>
    <row r="1740" s="53" customFormat="1" x14ac:dyDescent="0.25"/>
    <row r="1741" s="53" customFormat="1" x14ac:dyDescent="0.25"/>
    <row r="1742" s="53" customFormat="1" x14ac:dyDescent="0.25"/>
    <row r="1743" s="53" customFormat="1" x14ac:dyDescent="0.25"/>
    <row r="1744" s="53" customFormat="1" x14ac:dyDescent="0.25"/>
    <row r="1745" s="53" customFormat="1" x14ac:dyDescent="0.25"/>
    <row r="1746" s="53" customFormat="1" x14ac:dyDescent="0.25"/>
    <row r="1747" s="53" customFormat="1" x14ac:dyDescent="0.25"/>
    <row r="1748" s="53" customFormat="1" x14ac:dyDescent="0.25"/>
    <row r="1749" s="53" customFormat="1" x14ac:dyDescent="0.25"/>
    <row r="1750" s="53" customFormat="1" x14ac:dyDescent="0.25"/>
    <row r="1751" s="53" customFormat="1" x14ac:dyDescent="0.25"/>
    <row r="1752" s="53" customFormat="1" x14ac:dyDescent="0.25"/>
    <row r="1753" s="53" customFormat="1" x14ac:dyDescent="0.25"/>
    <row r="1754" s="53" customFormat="1" x14ac:dyDescent="0.25"/>
    <row r="1755" s="53" customFormat="1" x14ac:dyDescent="0.25"/>
    <row r="1756" s="53" customFormat="1" x14ac:dyDescent="0.25"/>
    <row r="1757" s="53" customFormat="1" x14ac:dyDescent="0.25"/>
    <row r="1758" s="53" customFormat="1" x14ac:dyDescent="0.25"/>
    <row r="1759" s="53" customFormat="1" x14ac:dyDescent="0.25"/>
    <row r="1760" s="53" customFormat="1" x14ac:dyDescent="0.25"/>
    <row r="1761" s="53" customFormat="1" x14ac:dyDescent="0.25"/>
    <row r="1762" s="53" customFormat="1" x14ac:dyDescent="0.25"/>
    <row r="1763" s="53" customFormat="1" x14ac:dyDescent="0.25"/>
    <row r="1764" s="53" customFormat="1" x14ac:dyDescent="0.25"/>
    <row r="1765" s="53" customFormat="1" x14ac:dyDescent="0.25"/>
    <row r="1766" s="53" customFormat="1" x14ac:dyDescent="0.25"/>
    <row r="1767" s="53" customFormat="1" x14ac:dyDescent="0.25"/>
    <row r="1768" s="53" customFormat="1" x14ac:dyDescent="0.25"/>
    <row r="1769" s="53" customFormat="1" x14ac:dyDescent="0.25"/>
    <row r="1770" s="53" customFormat="1" x14ac:dyDescent="0.25"/>
    <row r="1771" s="53" customFormat="1" x14ac:dyDescent="0.25"/>
    <row r="1772" s="53" customFormat="1" x14ac:dyDescent="0.25"/>
    <row r="1773" s="53" customFormat="1" x14ac:dyDescent="0.25"/>
    <row r="1774" s="53" customFormat="1" x14ac:dyDescent="0.25"/>
    <row r="1775" s="53" customFormat="1" x14ac:dyDescent="0.25"/>
    <row r="1776" s="53" customFormat="1" x14ac:dyDescent="0.25"/>
    <row r="1777" s="53" customFormat="1" x14ac:dyDescent="0.25"/>
    <row r="1778" s="53" customFormat="1" x14ac:dyDescent="0.25"/>
    <row r="1779" s="53" customFormat="1" x14ac:dyDescent="0.25"/>
    <row r="1780" s="53" customFormat="1" x14ac:dyDescent="0.25"/>
    <row r="1781" s="53" customFormat="1" x14ac:dyDescent="0.25"/>
    <row r="1782" s="53" customFormat="1" x14ac:dyDescent="0.25"/>
    <row r="1783" s="53" customFormat="1" x14ac:dyDescent="0.25"/>
    <row r="1784" s="53" customFormat="1" x14ac:dyDescent="0.25"/>
    <row r="1785" s="53" customFormat="1" x14ac:dyDescent="0.25"/>
    <row r="1786" s="53" customFormat="1" x14ac:dyDescent="0.25"/>
    <row r="1787" s="53" customFormat="1" x14ac:dyDescent="0.25"/>
    <row r="1788" s="53" customFormat="1" x14ac:dyDescent="0.25"/>
    <row r="1789" s="53" customFormat="1" x14ac:dyDescent="0.25"/>
    <row r="1790" s="53" customFormat="1" x14ac:dyDescent="0.25"/>
    <row r="1791" s="53" customFormat="1" x14ac:dyDescent="0.25"/>
    <row r="1792" s="53" customFormat="1" x14ac:dyDescent="0.25"/>
    <row r="1793" s="53" customFormat="1" x14ac:dyDescent="0.25"/>
    <row r="1794" s="53" customFormat="1" x14ac:dyDescent="0.25"/>
    <row r="1795" s="53" customFormat="1" x14ac:dyDescent="0.25"/>
    <row r="1796" s="53" customFormat="1" x14ac:dyDescent="0.25"/>
    <row r="1797" s="53" customFormat="1" x14ac:dyDescent="0.25"/>
    <row r="1798" s="53" customFormat="1" x14ac:dyDescent="0.25"/>
    <row r="1799" s="53" customFormat="1" x14ac:dyDescent="0.25"/>
    <row r="1800" s="53" customFormat="1" x14ac:dyDescent="0.25"/>
    <row r="1801" s="53" customFormat="1" x14ac:dyDescent="0.25"/>
    <row r="1802" s="53" customFormat="1" x14ac:dyDescent="0.25"/>
    <row r="1803" s="53" customFormat="1" x14ac:dyDescent="0.25"/>
    <row r="1804" s="53" customFormat="1" x14ac:dyDescent="0.25"/>
    <row r="1805" s="53" customFormat="1" x14ac:dyDescent="0.25"/>
    <row r="1806" s="53" customFormat="1" x14ac:dyDescent="0.25"/>
    <row r="1807" s="53" customFormat="1" x14ac:dyDescent="0.25"/>
    <row r="1808" s="53" customFormat="1" x14ac:dyDescent="0.25"/>
    <row r="1809" s="53" customFormat="1" x14ac:dyDescent="0.25"/>
    <row r="1810" s="53" customFormat="1" x14ac:dyDescent="0.25"/>
    <row r="1811" s="53" customFormat="1" x14ac:dyDescent="0.25"/>
    <row r="1812" s="53" customFormat="1" x14ac:dyDescent="0.25"/>
    <row r="1813" s="53" customFormat="1" x14ac:dyDescent="0.25"/>
    <row r="1814" s="53" customFormat="1" x14ac:dyDescent="0.25"/>
    <row r="1815" s="53" customFormat="1" x14ac:dyDescent="0.25"/>
    <row r="1816" s="53" customFormat="1" x14ac:dyDescent="0.25"/>
    <row r="1817" s="53" customFormat="1" x14ac:dyDescent="0.25"/>
    <row r="1818" s="53" customFormat="1" x14ac:dyDescent="0.25"/>
    <row r="1819" s="53" customFormat="1" x14ac:dyDescent="0.25"/>
    <row r="1820" s="53" customFormat="1" x14ac:dyDescent="0.25"/>
    <row r="1821" s="53" customFormat="1" x14ac:dyDescent="0.25"/>
    <row r="1822" s="53" customFormat="1" x14ac:dyDescent="0.25"/>
    <row r="1823" s="53" customFormat="1" x14ac:dyDescent="0.25"/>
    <row r="1824" s="53" customFormat="1" x14ac:dyDescent="0.25"/>
    <row r="1825" s="53" customFormat="1" x14ac:dyDescent="0.25"/>
    <row r="1826" s="53" customFormat="1" x14ac:dyDescent="0.25"/>
    <row r="1827" s="53" customFormat="1" x14ac:dyDescent="0.25"/>
    <row r="1828" s="53" customFormat="1" x14ac:dyDescent="0.25"/>
    <row r="1829" s="53" customFormat="1" x14ac:dyDescent="0.25"/>
    <row r="1830" s="53" customFormat="1" x14ac:dyDescent="0.25"/>
    <row r="1831" s="53" customFormat="1" x14ac:dyDescent="0.25"/>
    <row r="1832" s="53" customFormat="1" x14ac:dyDescent="0.25"/>
    <row r="1833" s="53" customFormat="1" x14ac:dyDescent="0.25"/>
    <row r="1834" s="53" customFormat="1" x14ac:dyDescent="0.25"/>
    <row r="1835" s="53" customFormat="1" x14ac:dyDescent="0.25"/>
    <row r="1836" s="53" customFormat="1" x14ac:dyDescent="0.25"/>
    <row r="1837" s="53" customFormat="1" x14ac:dyDescent="0.25"/>
    <row r="1838" s="53" customFormat="1" x14ac:dyDescent="0.25"/>
    <row r="1839" s="53" customFormat="1" x14ac:dyDescent="0.25"/>
    <row r="1840" s="53" customFormat="1" x14ac:dyDescent="0.25"/>
    <row r="1841" s="53" customFormat="1" x14ac:dyDescent="0.25"/>
    <row r="1842" s="53" customFormat="1" x14ac:dyDescent="0.25"/>
    <row r="1843" s="53" customFormat="1" x14ac:dyDescent="0.25"/>
    <row r="1844" s="53" customFormat="1" x14ac:dyDescent="0.25"/>
    <row r="1845" s="53" customFormat="1" x14ac:dyDescent="0.25"/>
    <row r="1846" s="53" customFormat="1" x14ac:dyDescent="0.25"/>
    <row r="1847" s="53" customFormat="1" x14ac:dyDescent="0.25"/>
    <row r="1848" s="53" customFormat="1" x14ac:dyDescent="0.25"/>
    <row r="1849" s="53" customFormat="1" x14ac:dyDescent="0.25"/>
    <row r="1850" s="53" customFormat="1" x14ac:dyDescent="0.25"/>
    <row r="1851" s="53" customFormat="1" x14ac:dyDescent="0.25"/>
    <row r="1852" s="53" customFormat="1" x14ac:dyDescent="0.25"/>
    <row r="1853" s="53" customFormat="1" x14ac:dyDescent="0.25"/>
    <row r="1854" s="53" customFormat="1" x14ac:dyDescent="0.25"/>
    <row r="1855" s="53" customFormat="1" x14ac:dyDescent="0.25"/>
    <row r="1856" s="53" customFormat="1" x14ac:dyDescent="0.25"/>
    <row r="1857" s="53" customFormat="1" x14ac:dyDescent="0.25"/>
    <row r="1858" s="53" customFormat="1" x14ac:dyDescent="0.25"/>
    <row r="1859" s="53" customFormat="1" x14ac:dyDescent="0.25"/>
    <row r="1860" s="53" customFormat="1" x14ac:dyDescent="0.25"/>
    <row r="1861" s="53" customFormat="1" x14ac:dyDescent="0.25"/>
    <row r="1862" s="53" customFormat="1" x14ac:dyDescent="0.25"/>
    <row r="1863" s="53" customFormat="1" x14ac:dyDescent="0.25"/>
    <row r="1864" s="53" customFormat="1" x14ac:dyDescent="0.25"/>
    <row r="1865" s="53" customFormat="1" x14ac:dyDescent="0.25"/>
    <row r="1866" s="53" customFormat="1" x14ac:dyDescent="0.25"/>
    <row r="1867" s="53" customFormat="1" x14ac:dyDescent="0.25"/>
    <row r="1868" s="53" customFormat="1" x14ac:dyDescent="0.25"/>
    <row r="1869" s="53" customFormat="1" x14ac:dyDescent="0.25"/>
    <row r="1870" s="53" customFormat="1" x14ac:dyDescent="0.25"/>
    <row r="1871" s="53" customFormat="1" x14ac:dyDescent="0.25"/>
    <row r="1872" s="53" customFormat="1" x14ac:dyDescent="0.25"/>
    <row r="1873" s="53" customFormat="1" x14ac:dyDescent="0.25"/>
    <row r="1874" s="53" customFormat="1" x14ac:dyDescent="0.25"/>
    <row r="1875" s="53" customFormat="1" x14ac:dyDescent="0.25"/>
    <row r="1876" s="53" customFormat="1" x14ac:dyDescent="0.25"/>
    <row r="1877" s="53" customFormat="1" x14ac:dyDescent="0.25"/>
    <row r="1878" s="53" customFormat="1" x14ac:dyDescent="0.25"/>
    <row r="1879" s="53" customFormat="1" x14ac:dyDescent="0.25"/>
    <row r="1880" s="53" customFormat="1" x14ac:dyDescent="0.25"/>
    <row r="1881" s="53" customFormat="1" x14ac:dyDescent="0.25"/>
    <row r="1882" s="53" customFormat="1" x14ac:dyDescent="0.25"/>
    <row r="1883" s="53" customFormat="1" x14ac:dyDescent="0.25"/>
    <row r="1884" s="53" customFormat="1" x14ac:dyDescent="0.25"/>
    <row r="1885" s="53" customFormat="1" x14ac:dyDescent="0.25"/>
    <row r="1886" s="53" customFormat="1" x14ac:dyDescent="0.25"/>
    <row r="1887" s="53" customFormat="1" x14ac:dyDescent="0.25"/>
    <row r="1888" s="53" customFormat="1" x14ac:dyDescent="0.25"/>
    <row r="1889" s="53" customFormat="1" x14ac:dyDescent="0.25"/>
    <row r="1890" s="53" customFormat="1" x14ac:dyDescent="0.25"/>
    <row r="1891" s="53" customFormat="1" x14ac:dyDescent="0.25"/>
    <row r="1892" s="53" customFormat="1" x14ac:dyDescent="0.25"/>
    <row r="1893" s="53" customFormat="1" x14ac:dyDescent="0.25"/>
    <row r="1894" s="53" customFormat="1" x14ac:dyDescent="0.25"/>
    <row r="1895" s="53" customFormat="1" x14ac:dyDescent="0.25"/>
    <row r="1896" s="53" customFormat="1" x14ac:dyDescent="0.25"/>
    <row r="1897" s="53" customFormat="1" x14ac:dyDescent="0.25"/>
    <row r="1898" s="53" customFormat="1" x14ac:dyDescent="0.25"/>
    <row r="1899" s="53" customFormat="1" x14ac:dyDescent="0.25"/>
    <row r="1900" s="53" customFormat="1" x14ac:dyDescent="0.25"/>
    <row r="1901" s="53" customFormat="1" x14ac:dyDescent="0.25"/>
    <row r="1902" s="53" customFormat="1" x14ac:dyDescent="0.25"/>
    <row r="1903" s="53" customFormat="1" x14ac:dyDescent="0.25"/>
    <row r="1904" s="53" customFormat="1" x14ac:dyDescent="0.25"/>
    <row r="1905" s="53" customFormat="1" x14ac:dyDescent="0.25"/>
    <row r="1906" s="53" customFormat="1" x14ac:dyDescent="0.25"/>
    <row r="1907" s="53" customFormat="1" x14ac:dyDescent="0.25"/>
    <row r="1908" s="53" customFormat="1" x14ac:dyDescent="0.25"/>
    <row r="1909" s="53" customFormat="1" x14ac:dyDescent="0.25"/>
    <row r="1910" s="53" customFormat="1" x14ac:dyDescent="0.25"/>
    <row r="1911" s="53" customFormat="1" x14ac:dyDescent="0.25"/>
    <row r="1912" s="53" customFormat="1" x14ac:dyDescent="0.25"/>
    <row r="1913" s="53" customFormat="1" x14ac:dyDescent="0.25"/>
    <row r="1914" s="53" customFormat="1" x14ac:dyDescent="0.25"/>
    <row r="1915" s="53" customFormat="1" x14ac:dyDescent="0.25"/>
    <row r="1916" s="53" customFormat="1" x14ac:dyDescent="0.25"/>
    <row r="1917" s="53" customFormat="1" x14ac:dyDescent="0.25"/>
    <row r="1918" s="53" customFormat="1" x14ac:dyDescent="0.25"/>
    <row r="1919" s="53" customFormat="1" x14ac:dyDescent="0.25"/>
    <row r="1920" s="53" customFormat="1" x14ac:dyDescent="0.25"/>
    <row r="1921" s="53" customFormat="1" x14ac:dyDescent="0.25"/>
    <row r="1922" s="53" customFormat="1" x14ac:dyDescent="0.25"/>
    <row r="1923" s="53" customFormat="1" x14ac:dyDescent="0.25"/>
    <row r="1924" s="53" customFormat="1" x14ac:dyDescent="0.25"/>
    <row r="1925" s="53" customFormat="1" x14ac:dyDescent="0.25"/>
    <row r="1926" s="53" customFormat="1" x14ac:dyDescent="0.25"/>
    <row r="1927" s="53" customFormat="1" x14ac:dyDescent="0.25"/>
    <row r="1928" s="53" customFormat="1" x14ac:dyDescent="0.25"/>
    <row r="1929" s="53" customFormat="1" x14ac:dyDescent="0.25"/>
    <row r="1930" s="53" customFormat="1" x14ac:dyDescent="0.25"/>
    <row r="1931" s="53" customFormat="1" x14ac:dyDescent="0.25"/>
    <row r="1932" s="53" customFormat="1" x14ac:dyDescent="0.25"/>
    <row r="1933" s="53" customFormat="1" x14ac:dyDescent="0.25"/>
    <row r="1934" s="53" customFormat="1" x14ac:dyDescent="0.25"/>
    <row r="1935" s="53" customFormat="1" x14ac:dyDescent="0.25"/>
    <row r="1936" s="53" customFormat="1" x14ac:dyDescent="0.25"/>
    <row r="1937" s="53" customFormat="1" x14ac:dyDescent="0.25"/>
    <row r="1938" s="53" customFormat="1" x14ac:dyDescent="0.25"/>
    <row r="1939" s="53" customFormat="1" x14ac:dyDescent="0.25"/>
    <row r="1940" s="53" customFormat="1" x14ac:dyDescent="0.25"/>
    <row r="1941" s="53" customFormat="1" x14ac:dyDescent="0.25"/>
    <row r="1942" s="53" customFormat="1" x14ac:dyDescent="0.25"/>
    <row r="1943" s="53" customFormat="1" x14ac:dyDescent="0.25"/>
    <row r="1944" s="53" customFormat="1" x14ac:dyDescent="0.25"/>
    <row r="1945" s="53" customFormat="1" x14ac:dyDescent="0.25"/>
    <row r="1946" s="53" customFormat="1" x14ac:dyDescent="0.25"/>
    <row r="1947" s="53" customFormat="1" x14ac:dyDescent="0.25"/>
    <row r="1948" s="53" customFormat="1" x14ac:dyDescent="0.25"/>
    <row r="1949" s="53" customFormat="1" x14ac:dyDescent="0.25"/>
    <row r="1950" s="53" customFormat="1" x14ac:dyDescent="0.25"/>
    <row r="1951" s="53" customFormat="1" x14ac:dyDescent="0.25"/>
    <row r="1952" s="53" customFormat="1" x14ac:dyDescent="0.25"/>
    <row r="1953" s="53" customFormat="1" x14ac:dyDescent="0.25"/>
    <row r="1954" s="53" customFormat="1" x14ac:dyDescent="0.25"/>
    <row r="1955" s="53" customFormat="1" x14ac:dyDescent="0.25"/>
    <row r="1956" s="53" customFormat="1" x14ac:dyDescent="0.25"/>
    <row r="1957" s="53" customFormat="1" x14ac:dyDescent="0.25"/>
    <row r="1958" s="53" customFormat="1" x14ac:dyDescent="0.25"/>
    <row r="1959" s="53" customFormat="1" x14ac:dyDescent="0.25"/>
    <row r="1960" s="53" customFormat="1" x14ac:dyDescent="0.25"/>
    <row r="1961" s="53" customFormat="1" x14ac:dyDescent="0.25"/>
    <row r="1962" s="53" customFormat="1" x14ac:dyDescent="0.25"/>
    <row r="1963" s="53" customFormat="1" x14ac:dyDescent="0.25"/>
    <row r="1964" s="53" customFormat="1" x14ac:dyDescent="0.25"/>
    <row r="1965" s="53" customFormat="1" x14ac:dyDescent="0.25"/>
    <row r="1966" s="53" customFormat="1" x14ac:dyDescent="0.25"/>
    <row r="1967" s="53" customFormat="1" x14ac:dyDescent="0.25"/>
    <row r="1968" s="53" customFormat="1" x14ac:dyDescent="0.25"/>
    <row r="1969" s="53" customFormat="1" x14ac:dyDescent="0.25"/>
    <row r="1970" s="53" customFormat="1" x14ac:dyDescent="0.25"/>
    <row r="1971" s="53" customFormat="1" x14ac:dyDescent="0.25"/>
    <row r="1972" s="53" customFormat="1" x14ac:dyDescent="0.25"/>
    <row r="1973" s="53" customFormat="1" x14ac:dyDescent="0.25"/>
    <row r="1974" s="53" customFormat="1" x14ac:dyDescent="0.25"/>
    <row r="1975" s="53" customFormat="1" x14ac:dyDescent="0.25"/>
    <row r="1976" s="53" customFormat="1" x14ac:dyDescent="0.25"/>
    <row r="1977" s="53" customFormat="1" x14ac:dyDescent="0.25"/>
    <row r="1978" s="53" customFormat="1" x14ac:dyDescent="0.25"/>
    <row r="1979" s="53" customFormat="1" x14ac:dyDescent="0.25"/>
    <row r="1980" s="53" customFormat="1" x14ac:dyDescent="0.25"/>
    <row r="1981" s="53" customFormat="1" x14ac:dyDescent="0.25"/>
    <row r="1982" s="53" customFormat="1" x14ac:dyDescent="0.25"/>
    <row r="1983" s="53" customFormat="1" x14ac:dyDescent="0.25"/>
  </sheetData>
  <sheetProtection password="EB19" sheet="1" objects="1" scenarios="1" selectLockedCells="1" selectUnlockedCells="1"/>
  <mergeCells count="7">
    <mergeCell ref="A9:J9"/>
    <mergeCell ref="A1:J1"/>
    <mergeCell ref="A2:J2"/>
    <mergeCell ref="A3:J3"/>
    <mergeCell ref="A5:J5"/>
    <mergeCell ref="A6:J6"/>
    <mergeCell ref="A7:J7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6BDFB-A7CD-48EA-860C-2DD7E4057C02}">
  <sheetPr>
    <tabColor theme="8" tint="0.39997558519241921"/>
  </sheetPr>
  <dimension ref="A1:R25"/>
  <sheetViews>
    <sheetView showGridLines="0" workbookViewId="0">
      <selection activeCell="O4" sqref="O4"/>
    </sheetView>
  </sheetViews>
  <sheetFormatPr baseColWidth="10" defaultRowHeight="12.5" x14ac:dyDescent="0.25"/>
  <cols>
    <col min="1" max="1" width="12" style="18" customWidth="1"/>
    <col min="2" max="2" width="7.54296875" style="18" customWidth="1"/>
    <col min="3" max="3" width="11.453125" style="18" customWidth="1"/>
    <col min="4" max="4" width="4.453125" style="18" customWidth="1"/>
    <col min="5" max="5" width="16.7265625" style="18" customWidth="1"/>
    <col min="6" max="6" width="13.7265625" style="18" customWidth="1"/>
    <col min="7" max="9" width="13.453125" style="18" customWidth="1"/>
    <col min="10" max="10" width="10.1796875" style="18" customWidth="1"/>
    <col min="11" max="11" width="15.7265625" style="18" customWidth="1"/>
    <col min="12" max="12" width="3" style="18" customWidth="1"/>
    <col min="13" max="13" width="16.54296875" style="18" bestFit="1" customWidth="1"/>
    <col min="14" max="17" width="13.7265625" style="18" customWidth="1"/>
    <col min="18" max="254" width="10.90625" style="18"/>
    <col min="255" max="255" width="12" style="18" customWidth="1"/>
    <col min="256" max="256" width="7.54296875" style="18" customWidth="1"/>
    <col min="257" max="258" width="10.90625" style="18"/>
    <col min="259" max="259" width="8.7265625" style="18" customWidth="1"/>
    <col min="260" max="260" width="10.90625" style="18"/>
    <col min="261" max="261" width="13" style="18" customWidth="1"/>
    <col min="262" max="510" width="10.90625" style="18"/>
    <col min="511" max="511" width="12" style="18" customWidth="1"/>
    <col min="512" max="512" width="7.54296875" style="18" customWidth="1"/>
    <col min="513" max="514" width="10.90625" style="18"/>
    <col min="515" max="515" width="8.7265625" style="18" customWidth="1"/>
    <col min="516" max="516" width="10.90625" style="18"/>
    <col min="517" max="517" width="13" style="18" customWidth="1"/>
    <col min="518" max="766" width="10.90625" style="18"/>
    <col min="767" max="767" width="12" style="18" customWidth="1"/>
    <col min="768" max="768" width="7.54296875" style="18" customWidth="1"/>
    <col min="769" max="770" width="10.90625" style="18"/>
    <col min="771" max="771" width="8.7265625" style="18" customWidth="1"/>
    <col min="772" max="772" width="10.90625" style="18"/>
    <col min="773" max="773" width="13" style="18" customWidth="1"/>
    <col min="774" max="1022" width="10.90625" style="18"/>
    <col min="1023" max="1023" width="12" style="18" customWidth="1"/>
    <col min="1024" max="1024" width="7.54296875" style="18" customWidth="1"/>
    <col min="1025" max="1026" width="10.90625" style="18"/>
    <col min="1027" max="1027" width="8.7265625" style="18" customWidth="1"/>
    <col min="1028" max="1028" width="10.90625" style="18"/>
    <col min="1029" max="1029" width="13" style="18" customWidth="1"/>
    <col min="1030" max="1278" width="10.90625" style="18"/>
    <col min="1279" max="1279" width="12" style="18" customWidth="1"/>
    <col min="1280" max="1280" width="7.54296875" style="18" customWidth="1"/>
    <col min="1281" max="1282" width="10.90625" style="18"/>
    <col min="1283" max="1283" width="8.7265625" style="18" customWidth="1"/>
    <col min="1284" max="1284" width="10.90625" style="18"/>
    <col min="1285" max="1285" width="13" style="18" customWidth="1"/>
    <col min="1286" max="1534" width="10.90625" style="18"/>
    <col min="1535" max="1535" width="12" style="18" customWidth="1"/>
    <col min="1536" max="1536" width="7.54296875" style="18" customWidth="1"/>
    <col min="1537" max="1538" width="10.90625" style="18"/>
    <col min="1539" max="1539" width="8.7265625" style="18" customWidth="1"/>
    <col min="1540" max="1540" width="10.90625" style="18"/>
    <col min="1541" max="1541" width="13" style="18" customWidth="1"/>
    <col min="1542" max="1790" width="10.90625" style="18"/>
    <col min="1791" max="1791" width="12" style="18" customWidth="1"/>
    <col min="1792" max="1792" width="7.54296875" style="18" customWidth="1"/>
    <col min="1793" max="1794" width="10.90625" style="18"/>
    <col min="1795" max="1795" width="8.7265625" style="18" customWidth="1"/>
    <col min="1796" max="1796" width="10.90625" style="18"/>
    <col min="1797" max="1797" width="13" style="18" customWidth="1"/>
    <col min="1798" max="2046" width="10.90625" style="18"/>
    <col min="2047" max="2047" width="12" style="18" customWidth="1"/>
    <col min="2048" max="2048" width="7.54296875" style="18" customWidth="1"/>
    <col min="2049" max="2050" width="10.90625" style="18"/>
    <col min="2051" max="2051" width="8.7265625" style="18" customWidth="1"/>
    <col min="2052" max="2052" width="10.90625" style="18"/>
    <col min="2053" max="2053" width="13" style="18" customWidth="1"/>
    <col min="2054" max="2302" width="10.90625" style="18"/>
    <col min="2303" max="2303" width="12" style="18" customWidth="1"/>
    <col min="2304" max="2304" width="7.54296875" style="18" customWidth="1"/>
    <col min="2305" max="2306" width="10.90625" style="18"/>
    <col min="2307" max="2307" width="8.7265625" style="18" customWidth="1"/>
    <col min="2308" max="2308" width="10.90625" style="18"/>
    <col min="2309" max="2309" width="13" style="18" customWidth="1"/>
    <col min="2310" max="2558" width="10.90625" style="18"/>
    <col min="2559" max="2559" width="12" style="18" customWidth="1"/>
    <col min="2560" max="2560" width="7.54296875" style="18" customWidth="1"/>
    <col min="2561" max="2562" width="10.90625" style="18"/>
    <col min="2563" max="2563" width="8.7265625" style="18" customWidth="1"/>
    <col min="2564" max="2564" width="10.90625" style="18"/>
    <col min="2565" max="2565" width="13" style="18" customWidth="1"/>
    <col min="2566" max="2814" width="10.90625" style="18"/>
    <col min="2815" max="2815" width="12" style="18" customWidth="1"/>
    <col min="2816" max="2816" width="7.54296875" style="18" customWidth="1"/>
    <col min="2817" max="2818" width="10.90625" style="18"/>
    <col min="2819" max="2819" width="8.7265625" style="18" customWidth="1"/>
    <col min="2820" max="2820" width="10.90625" style="18"/>
    <col min="2821" max="2821" width="13" style="18" customWidth="1"/>
    <col min="2822" max="3070" width="10.90625" style="18"/>
    <col min="3071" max="3071" width="12" style="18" customWidth="1"/>
    <col min="3072" max="3072" width="7.54296875" style="18" customWidth="1"/>
    <col min="3073" max="3074" width="10.90625" style="18"/>
    <col min="3075" max="3075" width="8.7265625" style="18" customWidth="1"/>
    <col min="3076" max="3076" width="10.90625" style="18"/>
    <col min="3077" max="3077" width="13" style="18" customWidth="1"/>
    <col min="3078" max="3326" width="10.90625" style="18"/>
    <col min="3327" max="3327" width="12" style="18" customWidth="1"/>
    <col min="3328" max="3328" width="7.54296875" style="18" customWidth="1"/>
    <col min="3329" max="3330" width="10.90625" style="18"/>
    <col min="3331" max="3331" width="8.7265625" style="18" customWidth="1"/>
    <col min="3332" max="3332" width="10.90625" style="18"/>
    <col min="3333" max="3333" width="13" style="18" customWidth="1"/>
    <col min="3334" max="3582" width="10.90625" style="18"/>
    <col min="3583" max="3583" width="12" style="18" customWidth="1"/>
    <col min="3584" max="3584" width="7.54296875" style="18" customWidth="1"/>
    <col min="3585" max="3586" width="10.90625" style="18"/>
    <col min="3587" max="3587" width="8.7265625" style="18" customWidth="1"/>
    <col min="3588" max="3588" width="10.90625" style="18"/>
    <col min="3589" max="3589" width="13" style="18" customWidth="1"/>
    <col min="3590" max="3838" width="10.90625" style="18"/>
    <col min="3839" max="3839" width="12" style="18" customWidth="1"/>
    <col min="3840" max="3840" width="7.54296875" style="18" customWidth="1"/>
    <col min="3841" max="3842" width="10.90625" style="18"/>
    <col min="3843" max="3843" width="8.7265625" style="18" customWidth="1"/>
    <col min="3844" max="3844" width="10.90625" style="18"/>
    <col min="3845" max="3845" width="13" style="18" customWidth="1"/>
    <col min="3846" max="4094" width="10.90625" style="18"/>
    <col min="4095" max="4095" width="12" style="18" customWidth="1"/>
    <col min="4096" max="4096" width="7.54296875" style="18" customWidth="1"/>
    <col min="4097" max="4098" width="10.90625" style="18"/>
    <col min="4099" max="4099" width="8.7265625" style="18" customWidth="1"/>
    <col min="4100" max="4100" width="10.90625" style="18"/>
    <col min="4101" max="4101" width="13" style="18" customWidth="1"/>
    <col min="4102" max="4350" width="10.90625" style="18"/>
    <col min="4351" max="4351" width="12" style="18" customWidth="1"/>
    <col min="4352" max="4352" width="7.54296875" style="18" customWidth="1"/>
    <col min="4353" max="4354" width="10.90625" style="18"/>
    <col min="4355" max="4355" width="8.7265625" style="18" customWidth="1"/>
    <col min="4356" max="4356" width="10.90625" style="18"/>
    <col min="4357" max="4357" width="13" style="18" customWidth="1"/>
    <col min="4358" max="4606" width="10.90625" style="18"/>
    <col min="4607" max="4607" width="12" style="18" customWidth="1"/>
    <col min="4608" max="4608" width="7.54296875" style="18" customWidth="1"/>
    <col min="4609" max="4610" width="10.90625" style="18"/>
    <col min="4611" max="4611" width="8.7265625" style="18" customWidth="1"/>
    <col min="4612" max="4612" width="10.90625" style="18"/>
    <col min="4613" max="4613" width="13" style="18" customWidth="1"/>
    <col min="4614" max="4862" width="10.90625" style="18"/>
    <col min="4863" max="4863" width="12" style="18" customWidth="1"/>
    <col min="4864" max="4864" width="7.54296875" style="18" customWidth="1"/>
    <col min="4865" max="4866" width="10.90625" style="18"/>
    <col min="4867" max="4867" width="8.7265625" style="18" customWidth="1"/>
    <col min="4868" max="4868" width="10.90625" style="18"/>
    <col min="4869" max="4869" width="13" style="18" customWidth="1"/>
    <col min="4870" max="5118" width="10.90625" style="18"/>
    <col min="5119" max="5119" width="12" style="18" customWidth="1"/>
    <col min="5120" max="5120" width="7.54296875" style="18" customWidth="1"/>
    <col min="5121" max="5122" width="10.90625" style="18"/>
    <col min="5123" max="5123" width="8.7265625" style="18" customWidth="1"/>
    <col min="5124" max="5124" width="10.90625" style="18"/>
    <col min="5125" max="5125" width="13" style="18" customWidth="1"/>
    <col min="5126" max="5374" width="10.90625" style="18"/>
    <col min="5375" max="5375" width="12" style="18" customWidth="1"/>
    <col min="5376" max="5376" width="7.54296875" style="18" customWidth="1"/>
    <col min="5377" max="5378" width="10.90625" style="18"/>
    <col min="5379" max="5379" width="8.7265625" style="18" customWidth="1"/>
    <col min="5380" max="5380" width="10.90625" style="18"/>
    <col min="5381" max="5381" width="13" style="18" customWidth="1"/>
    <col min="5382" max="5630" width="10.90625" style="18"/>
    <col min="5631" max="5631" width="12" style="18" customWidth="1"/>
    <col min="5632" max="5632" width="7.54296875" style="18" customWidth="1"/>
    <col min="5633" max="5634" width="10.90625" style="18"/>
    <col min="5635" max="5635" width="8.7265625" style="18" customWidth="1"/>
    <col min="5636" max="5636" width="10.90625" style="18"/>
    <col min="5637" max="5637" width="13" style="18" customWidth="1"/>
    <col min="5638" max="5886" width="10.90625" style="18"/>
    <col min="5887" max="5887" width="12" style="18" customWidth="1"/>
    <col min="5888" max="5888" width="7.54296875" style="18" customWidth="1"/>
    <col min="5889" max="5890" width="10.90625" style="18"/>
    <col min="5891" max="5891" width="8.7265625" style="18" customWidth="1"/>
    <col min="5892" max="5892" width="10.90625" style="18"/>
    <col min="5893" max="5893" width="13" style="18" customWidth="1"/>
    <col min="5894" max="6142" width="10.90625" style="18"/>
    <col min="6143" max="6143" width="12" style="18" customWidth="1"/>
    <col min="6144" max="6144" width="7.54296875" style="18" customWidth="1"/>
    <col min="6145" max="6146" width="10.90625" style="18"/>
    <col min="6147" max="6147" width="8.7265625" style="18" customWidth="1"/>
    <col min="6148" max="6148" width="10.90625" style="18"/>
    <col min="6149" max="6149" width="13" style="18" customWidth="1"/>
    <col min="6150" max="6398" width="10.90625" style="18"/>
    <col min="6399" max="6399" width="12" style="18" customWidth="1"/>
    <col min="6400" max="6400" width="7.54296875" style="18" customWidth="1"/>
    <col min="6401" max="6402" width="10.90625" style="18"/>
    <col min="6403" max="6403" width="8.7265625" style="18" customWidth="1"/>
    <col min="6404" max="6404" width="10.90625" style="18"/>
    <col min="6405" max="6405" width="13" style="18" customWidth="1"/>
    <col min="6406" max="6654" width="10.90625" style="18"/>
    <col min="6655" max="6655" width="12" style="18" customWidth="1"/>
    <col min="6656" max="6656" width="7.54296875" style="18" customWidth="1"/>
    <col min="6657" max="6658" width="10.90625" style="18"/>
    <col min="6659" max="6659" width="8.7265625" style="18" customWidth="1"/>
    <col min="6660" max="6660" width="10.90625" style="18"/>
    <col min="6661" max="6661" width="13" style="18" customWidth="1"/>
    <col min="6662" max="6910" width="10.90625" style="18"/>
    <col min="6911" max="6911" width="12" style="18" customWidth="1"/>
    <col min="6912" max="6912" width="7.54296875" style="18" customWidth="1"/>
    <col min="6913" max="6914" width="10.90625" style="18"/>
    <col min="6915" max="6915" width="8.7265625" style="18" customWidth="1"/>
    <col min="6916" max="6916" width="10.90625" style="18"/>
    <col min="6917" max="6917" width="13" style="18" customWidth="1"/>
    <col min="6918" max="7166" width="10.90625" style="18"/>
    <col min="7167" max="7167" width="12" style="18" customWidth="1"/>
    <col min="7168" max="7168" width="7.54296875" style="18" customWidth="1"/>
    <col min="7169" max="7170" width="10.90625" style="18"/>
    <col min="7171" max="7171" width="8.7265625" style="18" customWidth="1"/>
    <col min="7172" max="7172" width="10.90625" style="18"/>
    <col min="7173" max="7173" width="13" style="18" customWidth="1"/>
    <col min="7174" max="7422" width="10.90625" style="18"/>
    <col min="7423" max="7423" width="12" style="18" customWidth="1"/>
    <col min="7424" max="7424" width="7.54296875" style="18" customWidth="1"/>
    <col min="7425" max="7426" width="10.90625" style="18"/>
    <col min="7427" max="7427" width="8.7265625" style="18" customWidth="1"/>
    <col min="7428" max="7428" width="10.90625" style="18"/>
    <col min="7429" max="7429" width="13" style="18" customWidth="1"/>
    <col min="7430" max="7678" width="10.90625" style="18"/>
    <col min="7679" max="7679" width="12" style="18" customWidth="1"/>
    <col min="7680" max="7680" width="7.54296875" style="18" customWidth="1"/>
    <col min="7681" max="7682" width="10.90625" style="18"/>
    <col min="7683" max="7683" width="8.7265625" style="18" customWidth="1"/>
    <col min="7684" max="7684" width="10.90625" style="18"/>
    <col min="7685" max="7685" width="13" style="18" customWidth="1"/>
    <col min="7686" max="7934" width="10.90625" style="18"/>
    <col min="7935" max="7935" width="12" style="18" customWidth="1"/>
    <col min="7936" max="7936" width="7.54296875" style="18" customWidth="1"/>
    <col min="7937" max="7938" width="10.90625" style="18"/>
    <col min="7939" max="7939" width="8.7265625" style="18" customWidth="1"/>
    <col min="7940" max="7940" width="10.90625" style="18"/>
    <col min="7941" max="7941" width="13" style="18" customWidth="1"/>
    <col min="7942" max="8190" width="10.90625" style="18"/>
    <col min="8191" max="8191" width="12" style="18" customWidth="1"/>
    <col min="8192" max="8192" width="7.54296875" style="18" customWidth="1"/>
    <col min="8193" max="8194" width="10.90625" style="18"/>
    <col min="8195" max="8195" width="8.7265625" style="18" customWidth="1"/>
    <col min="8196" max="8196" width="10.90625" style="18"/>
    <col min="8197" max="8197" width="13" style="18" customWidth="1"/>
    <col min="8198" max="8446" width="10.90625" style="18"/>
    <col min="8447" max="8447" width="12" style="18" customWidth="1"/>
    <col min="8448" max="8448" width="7.54296875" style="18" customWidth="1"/>
    <col min="8449" max="8450" width="10.90625" style="18"/>
    <col min="8451" max="8451" width="8.7265625" style="18" customWidth="1"/>
    <col min="8452" max="8452" width="10.90625" style="18"/>
    <col min="8453" max="8453" width="13" style="18" customWidth="1"/>
    <col min="8454" max="8702" width="10.90625" style="18"/>
    <col min="8703" max="8703" width="12" style="18" customWidth="1"/>
    <col min="8704" max="8704" width="7.54296875" style="18" customWidth="1"/>
    <col min="8705" max="8706" width="10.90625" style="18"/>
    <col min="8707" max="8707" width="8.7265625" style="18" customWidth="1"/>
    <col min="8708" max="8708" width="10.90625" style="18"/>
    <col min="8709" max="8709" width="13" style="18" customWidth="1"/>
    <col min="8710" max="8958" width="10.90625" style="18"/>
    <col min="8959" max="8959" width="12" style="18" customWidth="1"/>
    <col min="8960" max="8960" width="7.54296875" style="18" customWidth="1"/>
    <col min="8961" max="8962" width="10.90625" style="18"/>
    <col min="8963" max="8963" width="8.7265625" style="18" customWidth="1"/>
    <col min="8964" max="8964" width="10.90625" style="18"/>
    <col min="8965" max="8965" width="13" style="18" customWidth="1"/>
    <col min="8966" max="9214" width="10.90625" style="18"/>
    <col min="9215" max="9215" width="12" style="18" customWidth="1"/>
    <col min="9216" max="9216" width="7.54296875" style="18" customWidth="1"/>
    <col min="9217" max="9218" width="10.90625" style="18"/>
    <col min="9219" max="9219" width="8.7265625" style="18" customWidth="1"/>
    <col min="9220" max="9220" width="10.90625" style="18"/>
    <col min="9221" max="9221" width="13" style="18" customWidth="1"/>
    <col min="9222" max="9470" width="10.90625" style="18"/>
    <col min="9471" max="9471" width="12" style="18" customWidth="1"/>
    <col min="9472" max="9472" width="7.54296875" style="18" customWidth="1"/>
    <col min="9473" max="9474" width="10.90625" style="18"/>
    <col min="9475" max="9475" width="8.7265625" style="18" customWidth="1"/>
    <col min="9476" max="9476" width="10.90625" style="18"/>
    <col min="9477" max="9477" width="13" style="18" customWidth="1"/>
    <col min="9478" max="9726" width="10.90625" style="18"/>
    <col min="9727" max="9727" width="12" style="18" customWidth="1"/>
    <col min="9728" max="9728" width="7.54296875" style="18" customWidth="1"/>
    <col min="9729" max="9730" width="10.90625" style="18"/>
    <col min="9731" max="9731" width="8.7265625" style="18" customWidth="1"/>
    <col min="9732" max="9732" width="10.90625" style="18"/>
    <col min="9733" max="9733" width="13" style="18" customWidth="1"/>
    <col min="9734" max="9982" width="10.90625" style="18"/>
    <col min="9983" max="9983" width="12" style="18" customWidth="1"/>
    <col min="9984" max="9984" width="7.54296875" style="18" customWidth="1"/>
    <col min="9985" max="9986" width="10.90625" style="18"/>
    <col min="9987" max="9987" width="8.7265625" style="18" customWidth="1"/>
    <col min="9988" max="9988" width="10.90625" style="18"/>
    <col min="9989" max="9989" width="13" style="18" customWidth="1"/>
    <col min="9990" max="10238" width="10.90625" style="18"/>
    <col min="10239" max="10239" width="12" style="18" customWidth="1"/>
    <col min="10240" max="10240" width="7.54296875" style="18" customWidth="1"/>
    <col min="10241" max="10242" width="10.90625" style="18"/>
    <col min="10243" max="10243" width="8.7265625" style="18" customWidth="1"/>
    <col min="10244" max="10244" width="10.90625" style="18"/>
    <col min="10245" max="10245" width="13" style="18" customWidth="1"/>
    <col min="10246" max="10494" width="10.90625" style="18"/>
    <col min="10495" max="10495" width="12" style="18" customWidth="1"/>
    <col min="10496" max="10496" width="7.54296875" style="18" customWidth="1"/>
    <col min="10497" max="10498" width="10.90625" style="18"/>
    <col min="10499" max="10499" width="8.7265625" style="18" customWidth="1"/>
    <col min="10500" max="10500" width="10.90625" style="18"/>
    <col min="10501" max="10501" width="13" style="18" customWidth="1"/>
    <col min="10502" max="10750" width="10.90625" style="18"/>
    <col min="10751" max="10751" width="12" style="18" customWidth="1"/>
    <col min="10752" max="10752" width="7.54296875" style="18" customWidth="1"/>
    <col min="10753" max="10754" width="10.90625" style="18"/>
    <col min="10755" max="10755" width="8.7265625" style="18" customWidth="1"/>
    <col min="10756" max="10756" width="10.90625" style="18"/>
    <col min="10757" max="10757" width="13" style="18" customWidth="1"/>
    <col min="10758" max="11006" width="10.90625" style="18"/>
    <col min="11007" max="11007" width="12" style="18" customWidth="1"/>
    <col min="11008" max="11008" width="7.54296875" style="18" customWidth="1"/>
    <col min="11009" max="11010" width="10.90625" style="18"/>
    <col min="11011" max="11011" width="8.7265625" style="18" customWidth="1"/>
    <col min="11012" max="11012" width="10.90625" style="18"/>
    <col min="11013" max="11013" width="13" style="18" customWidth="1"/>
    <col min="11014" max="11262" width="10.90625" style="18"/>
    <col min="11263" max="11263" width="12" style="18" customWidth="1"/>
    <col min="11264" max="11264" width="7.54296875" style="18" customWidth="1"/>
    <col min="11265" max="11266" width="10.90625" style="18"/>
    <col min="11267" max="11267" width="8.7265625" style="18" customWidth="1"/>
    <col min="11268" max="11268" width="10.90625" style="18"/>
    <col min="11269" max="11269" width="13" style="18" customWidth="1"/>
    <col min="11270" max="11518" width="10.90625" style="18"/>
    <col min="11519" max="11519" width="12" style="18" customWidth="1"/>
    <col min="11520" max="11520" width="7.54296875" style="18" customWidth="1"/>
    <col min="11521" max="11522" width="10.90625" style="18"/>
    <col min="11523" max="11523" width="8.7265625" style="18" customWidth="1"/>
    <col min="11524" max="11524" width="10.90625" style="18"/>
    <col min="11525" max="11525" width="13" style="18" customWidth="1"/>
    <col min="11526" max="11774" width="10.90625" style="18"/>
    <col min="11775" max="11775" width="12" style="18" customWidth="1"/>
    <col min="11776" max="11776" width="7.54296875" style="18" customWidth="1"/>
    <col min="11777" max="11778" width="10.90625" style="18"/>
    <col min="11779" max="11779" width="8.7265625" style="18" customWidth="1"/>
    <col min="11780" max="11780" width="10.90625" style="18"/>
    <col min="11781" max="11781" width="13" style="18" customWidth="1"/>
    <col min="11782" max="12030" width="10.90625" style="18"/>
    <col min="12031" max="12031" width="12" style="18" customWidth="1"/>
    <col min="12032" max="12032" width="7.54296875" style="18" customWidth="1"/>
    <col min="12033" max="12034" width="10.90625" style="18"/>
    <col min="12035" max="12035" width="8.7265625" style="18" customWidth="1"/>
    <col min="12036" max="12036" width="10.90625" style="18"/>
    <col min="12037" max="12037" width="13" style="18" customWidth="1"/>
    <col min="12038" max="12286" width="10.90625" style="18"/>
    <col min="12287" max="12287" width="12" style="18" customWidth="1"/>
    <col min="12288" max="12288" width="7.54296875" style="18" customWidth="1"/>
    <col min="12289" max="12290" width="10.90625" style="18"/>
    <col min="12291" max="12291" width="8.7265625" style="18" customWidth="1"/>
    <col min="12292" max="12292" width="10.90625" style="18"/>
    <col min="12293" max="12293" width="13" style="18" customWidth="1"/>
    <col min="12294" max="12542" width="10.90625" style="18"/>
    <col min="12543" max="12543" width="12" style="18" customWidth="1"/>
    <col min="12544" max="12544" width="7.54296875" style="18" customWidth="1"/>
    <col min="12545" max="12546" width="10.90625" style="18"/>
    <col min="12547" max="12547" width="8.7265625" style="18" customWidth="1"/>
    <col min="12548" max="12548" width="10.90625" style="18"/>
    <col min="12549" max="12549" width="13" style="18" customWidth="1"/>
    <col min="12550" max="12798" width="10.90625" style="18"/>
    <col min="12799" max="12799" width="12" style="18" customWidth="1"/>
    <col min="12800" max="12800" width="7.54296875" style="18" customWidth="1"/>
    <col min="12801" max="12802" width="10.90625" style="18"/>
    <col min="12803" max="12803" width="8.7265625" style="18" customWidth="1"/>
    <col min="12804" max="12804" width="10.90625" style="18"/>
    <col min="12805" max="12805" width="13" style="18" customWidth="1"/>
    <col min="12806" max="13054" width="10.90625" style="18"/>
    <col min="13055" max="13055" width="12" style="18" customWidth="1"/>
    <col min="13056" max="13056" width="7.54296875" style="18" customWidth="1"/>
    <col min="13057" max="13058" width="10.90625" style="18"/>
    <col min="13059" max="13059" width="8.7265625" style="18" customWidth="1"/>
    <col min="13060" max="13060" width="10.90625" style="18"/>
    <col min="13061" max="13061" width="13" style="18" customWidth="1"/>
    <col min="13062" max="13310" width="10.90625" style="18"/>
    <col min="13311" max="13311" width="12" style="18" customWidth="1"/>
    <col min="13312" max="13312" width="7.54296875" style="18" customWidth="1"/>
    <col min="13313" max="13314" width="10.90625" style="18"/>
    <col min="13315" max="13315" width="8.7265625" style="18" customWidth="1"/>
    <col min="13316" max="13316" width="10.90625" style="18"/>
    <col min="13317" max="13317" width="13" style="18" customWidth="1"/>
    <col min="13318" max="13566" width="10.90625" style="18"/>
    <col min="13567" max="13567" width="12" style="18" customWidth="1"/>
    <col min="13568" max="13568" width="7.54296875" style="18" customWidth="1"/>
    <col min="13569" max="13570" width="10.90625" style="18"/>
    <col min="13571" max="13571" width="8.7265625" style="18" customWidth="1"/>
    <col min="13572" max="13572" width="10.90625" style="18"/>
    <col min="13573" max="13573" width="13" style="18" customWidth="1"/>
    <col min="13574" max="13822" width="10.90625" style="18"/>
    <col min="13823" max="13823" width="12" style="18" customWidth="1"/>
    <col min="13824" max="13824" width="7.54296875" style="18" customWidth="1"/>
    <col min="13825" max="13826" width="10.90625" style="18"/>
    <col min="13827" max="13827" width="8.7265625" style="18" customWidth="1"/>
    <col min="13828" max="13828" width="10.90625" style="18"/>
    <col min="13829" max="13829" width="13" style="18" customWidth="1"/>
    <col min="13830" max="14078" width="10.90625" style="18"/>
    <col min="14079" max="14079" width="12" style="18" customWidth="1"/>
    <col min="14080" max="14080" width="7.54296875" style="18" customWidth="1"/>
    <col min="14081" max="14082" width="10.90625" style="18"/>
    <col min="14083" max="14083" width="8.7265625" style="18" customWidth="1"/>
    <col min="14084" max="14084" width="10.90625" style="18"/>
    <col min="14085" max="14085" width="13" style="18" customWidth="1"/>
    <col min="14086" max="14334" width="10.90625" style="18"/>
    <col min="14335" max="14335" width="12" style="18" customWidth="1"/>
    <col min="14336" max="14336" width="7.54296875" style="18" customWidth="1"/>
    <col min="14337" max="14338" width="10.90625" style="18"/>
    <col min="14339" max="14339" width="8.7265625" style="18" customWidth="1"/>
    <col min="14340" max="14340" width="10.90625" style="18"/>
    <col min="14341" max="14341" width="13" style="18" customWidth="1"/>
    <col min="14342" max="14590" width="10.90625" style="18"/>
    <col min="14591" max="14591" width="12" style="18" customWidth="1"/>
    <col min="14592" max="14592" width="7.54296875" style="18" customWidth="1"/>
    <col min="14593" max="14594" width="10.90625" style="18"/>
    <col min="14595" max="14595" width="8.7265625" style="18" customWidth="1"/>
    <col min="14596" max="14596" width="10.90625" style="18"/>
    <col min="14597" max="14597" width="13" style="18" customWidth="1"/>
    <col min="14598" max="14846" width="10.90625" style="18"/>
    <col min="14847" max="14847" width="12" style="18" customWidth="1"/>
    <col min="14848" max="14848" width="7.54296875" style="18" customWidth="1"/>
    <col min="14849" max="14850" width="10.90625" style="18"/>
    <col min="14851" max="14851" width="8.7265625" style="18" customWidth="1"/>
    <col min="14852" max="14852" width="10.90625" style="18"/>
    <col min="14853" max="14853" width="13" style="18" customWidth="1"/>
    <col min="14854" max="15102" width="10.90625" style="18"/>
    <col min="15103" max="15103" width="12" style="18" customWidth="1"/>
    <col min="15104" max="15104" width="7.54296875" style="18" customWidth="1"/>
    <col min="15105" max="15106" width="10.90625" style="18"/>
    <col min="15107" max="15107" width="8.7265625" style="18" customWidth="1"/>
    <col min="15108" max="15108" width="10.90625" style="18"/>
    <col min="15109" max="15109" width="13" style="18" customWidth="1"/>
    <col min="15110" max="15358" width="10.90625" style="18"/>
    <col min="15359" max="15359" width="12" style="18" customWidth="1"/>
    <col min="15360" max="15360" width="7.54296875" style="18" customWidth="1"/>
    <col min="15361" max="15362" width="10.90625" style="18"/>
    <col min="15363" max="15363" width="8.7265625" style="18" customWidth="1"/>
    <col min="15364" max="15364" width="10.90625" style="18"/>
    <col min="15365" max="15365" width="13" style="18" customWidth="1"/>
    <col min="15366" max="15614" width="10.90625" style="18"/>
    <col min="15615" max="15615" width="12" style="18" customWidth="1"/>
    <col min="15616" max="15616" width="7.54296875" style="18" customWidth="1"/>
    <col min="15617" max="15618" width="10.90625" style="18"/>
    <col min="15619" max="15619" width="8.7265625" style="18" customWidth="1"/>
    <col min="15620" max="15620" width="10.90625" style="18"/>
    <col min="15621" max="15621" width="13" style="18" customWidth="1"/>
    <col min="15622" max="15870" width="10.90625" style="18"/>
    <col min="15871" max="15871" width="12" style="18" customWidth="1"/>
    <col min="15872" max="15872" width="7.54296875" style="18" customWidth="1"/>
    <col min="15873" max="15874" width="10.90625" style="18"/>
    <col min="15875" max="15875" width="8.7265625" style="18" customWidth="1"/>
    <col min="15876" max="15876" width="10.90625" style="18"/>
    <col min="15877" max="15877" width="13" style="18" customWidth="1"/>
    <col min="15878" max="16126" width="10.90625" style="18"/>
    <col min="16127" max="16127" width="12" style="18" customWidth="1"/>
    <col min="16128" max="16128" width="7.54296875" style="18" customWidth="1"/>
    <col min="16129" max="16130" width="10.90625" style="18"/>
    <col min="16131" max="16131" width="8.7265625" style="18" customWidth="1"/>
    <col min="16132" max="16132" width="10.90625" style="18"/>
    <col min="16133" max="16133" width="13" style="18" customWidth="1"/>
    <col min="16134" max="16384" width="10.90625" style="18"/>
  </cols>
  <sheetData>
    <row r="1" spans="1:18" x14ac:dyDescent="0.25">
      <c r="A1" s="1"/>
      <c r="B1" s="1"/>
      <c r="C1" s="1"/>
      <c r="E1" s="1"/>
      <c r="F1" s="1" t="s">
        <v>0</v>
      </c>
      <c r="G1" s="1"/>
      <c r="H1" s="1"/>
      <c r="I1" s="1"/>
      <c r="J1" s="1"/>
      <c r="K1" s="1"/>
      <c r="N1" s="32"/>
      <c r="O1" s="32"/>
      <c r="P1" s="32"/>
      <c r="Q1" s="32"/>
      <c r="R1" s="32"/>
    </row>
    <row r="2" spans="1:18" x14ac:dyDescent="0.25">
      <c r="A2" s="1"/>
      <c r="B2" s="1"/>
      <c r="C2" s="1"/>
      <c r="E2" s="1"/>
      <c r="F2" s="1" t="str">
        <f>Identification!F2</f>
        <v>Formule de soumission - Élagage</v>
      </c>
      <c r="G2" s="1"/>
      <c r="H2" s="1"/>
      <c r="I2" s="1"/>
      <c r="J2" s="1"/>
      <c r="K2" s="1"/>
      <c r="N2" s="32"/>
      <c r="O2" s="32"/>
      <c r="P2" s="32"/>
      <c r="Q2" s="32"/>
      <c r="R2" s="32"/>
    </row>
    <row r="3" spans="1:18" ht="13" x14ac:dyDescent="0.3">
      <c r="A3" s="1"/>
      <c r="B3" s="1"/>
      <c r="C3" s="1"/>
      <c r="E3" s="1"/>
      <c r="F3" s="1" t="str">
        <f>Identification!F3</f>
        <v>AM008314</v>
      </c>
      <c r="G3" s="1"/>
      <c r="H3" s="1"/>
      <c r="I3" s="1"/>
      <c r="J3" s="1"/>
      <c r="K3" s="1"/>
      <c r="L3" s="6"/>
      <c r="N3" s="32"/>
      <c r="O3" s="32"/>
      <c r="P3" s="32"/>
      <c r="Q3" s="32"/>
      <c r="R3" s="32"/>
    </row>
    <row r="4" spans="1:18" ht="13" x14ac:dyDescent="0.25">
      <c r="A4" s="1"/>
      <c r="B4" s="1"/>
      <c r="C4" s="1"/>
      <c r="D4" s="1"/>
      <c r="E4" s="1"/>
      <c r="F4" s="2"/>
      <c r="G4" s="2"/>
      <c r="H4" s="2"/>
      <c r="I4" s="2"/>
      <c r="J4" s="2"/>
      <c r="K4" s="1"/>
      <c r="N4" s="32"/>
      <c r="O4" s="32"/>
      <c r="P4" s="32"/>
      <c r="Q4" s="32"/>
      <c r="R4" s="32"/>
    </row>
    <row r="5" spans="1:18" ht="13" thickBot="1" x14ac:dyDescent="0.3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5"/>
      <c r="M5" s="35"/>
      <c r="N5" s="32"/>
      <c r="O5" s="32"/>
      <c r="P5" s="32"/>
      <c r="Q5" s="32"/>
      <c r="R5" s="32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N6" s="32"/>
      <c r="O6" s="32"/>
      <c r="P6" s="32"/>
      <c r="Q6" s="32"/>
      <c r="R6" s="32"/>
    </row>
    <row r="7" spans="1:18" ht="22.5" customHeight="1" x14ac:dyDescent="0.35">
      <c r="A7" s="2" t="s">
        <v>1</v>
      </c>
      <c r="B7" s="135" t="str">
        <f>Identification!B7</f>
        <v>Plusieurs régions - Déboisement, abattage et élagage - Lignes de distribution (Marché qualifié)</v>
      </c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33"/>
      <c r="O7" s="33"/>
      <c r="P7" s="33"/>
      <c r="Q7" s="33"/>
      <c r="R7" s="33"/>
    </row>
    <row r="8" spans="1:18" x14ac:dyDescent="0.25">
      <c r="A8" s="1"/>
      <c r="B8" s="1" t="s">
        <v>9</v>
      </c>
      <c r="C8" s="1"/>
      <c r="D8" s="1"/>
      <c r="E8" s="1"/>
      <c r="F8" s="1"/>
      <c r="G8" s="1"/>
      <c r="H8" s="1"/>
      <c r="I8" s="1"/>
      <c r="J8" s="1"/>
      <c r="K8" s="1"/>
    </row>
    <row r="9" spans="1:18" ht="32.25" customHeight="1" x14ac:dyDescent="0.25">
      <c r="A9" s="133" t="s">
        <v>29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31"/>
      <c r="M9" s="31"/>
      <c r="N9" s="31"/>
      <c r="O9" s="31"/>
      <c r="P9" s="31"/>
      <c r="Q9" s="31"/>
      <c r="R9" s="31"/>
    </row>
    <row r="10" spans="1:18" ht="13" thickBot="1" x14ac:dyDescent="0.3"/>
    <row r="11" spans="1:18" ht="61.5" customHeight="1" thickBot="1" x14ac:dyDescent="0.3">
      <c r="A11" s="19" t="s">
        <v>19</v>
      </c>
      <c r="B11" s="127" t="s">
        <v>20</v>
      </c>
      <c r="C11" s="128"/>
      <c r="D11" s="128"/>
      <c r="E11" s="128"/>
      <c r="F11" s="128"/>
      <c r="G11" s="128"/>
      <c r="H11" s="128"/>
      <c r="I11" s="128"/>
      <c r="J11" s="129"/>
      <c r="K11" s="20" t="s">
        <v>21</v>
      </c>
      <c r="L11" s="21"/>
      <c r="M11" s="39" t="s">
        <v>91</v>
      </c>
    </row>
    <row r="12" spans="1:18" ht="12.75" customHeight="1" x14ac:dyDescent="0.25">
      <c r="A12" s="36">
        <v>1</v>
      </c>
      <c r="B12" s="130" t="s">
        <v>57</v>
      </c>
      <c r="C12" s="131"/>
      <c r="D12" s="131"/>
      <c r="E12" s="131"/>
      <c r="F12" s="131"/>
      <c r="G12" s="131"/>
      <c r="H12" s="131"/>
      <c r="I12" s="131"/>
      <c r="J12" s="132"/>
      <c r="K12" s="37">
        <f>'Lot 1 - SG'!G36</f>
        <v>0</v>
      </c>
      <c r="L12" s="21"/>
      <c r="M12" s="40" t="str">
        <f>IF('Lot 1 - SG'!G36&gt;0,"5 ans","")</f>
        <v/>
      </c>
    </row>
    <row r="13" spans="1:18" ht="12.75" customHeight="1" x14ac:dyDescent="0.25">
      <c r="A13" s="30">
        <v>2</v>
      </c>
      <c r="B13" s="123" t="s">
        <v>58</v>
      </c>
      <c r="C13" s="121"/>
      <c r="D13" s="121"/>
      <c r="E13" s="121"/>
      <c r="F13" s="121"/>
      <c r="G13" s="121"/>
      <c r="H13" s="121"/>
      <c r="I13" s="121"/>
      <c r="J13" s="122"/>
      <c r="K13" s="22">
        <f>'Lot 2 - TR(maj)'!G36</f>
        <v>0</v>
      </c>
      <c r="L13" s="21"/>
      <c r="M13" s="41" t="str">
        <f>IF('Lot 2 - TR(maj)'!G36&gt;0,"5 ans","")</f>
        <v/>
      </c>
    </row>
    <row r="14" spans="1:18" ht="12.75" customHeight="1" x14ac:dyDescent="0.25">
      <c r="A14" s="30">
        <v>3</v>
      </c>
      <c r="B14" s="123" t="s">
        <v>59</v>
      </c>
      <c r="C14" s="121"/>
      <c r="D14" s="121"/>
      <c r="E14" s="121"/>
      <c r="F14" s="121"/>
      <c r="G14" s="121"/>
      <c r="H14" s="121"/>
      <c r="I14" s="121"/>
      <c r="J14" s="122"/>
      <c r="K14" s="22">
        <f>'Lot 3 - TR(min)'!G36</f>
        <v>0</v>
      </c>
      <c r="L14" s="21"/>
      <c r="M14" s="41" t="str">
        <f>IF('Lot 3 - TR(min)'!G36&gt;0,"5 ans","")</f>
        <v/>
      </c>
    </row>
    <row r="15" spans="1:18" ht="12.75" customHeight="1" x14ac:dyDescent="0.25">
      <c r="A15" s="30">
        <v>4</v>
      </c>
      <c r="B15" s="123" t="s">
        <v>70</v>
      </c>
      <c r="C15" s="121"/>
      <c r="D15" s="121"/>
      <c r="E15" s="121"/>
      <c r="F15" s="121"/>
      <c r="G15" s="121"/>
      <c r="H15" s="121"/>
      <c r="I15" s="121"/>
      <c r="J15" s="122"/>
      <c r="K15" s="22">
        <f>'Lot 4 - JC'!G36</f>
        <v>0</v>
      </c>
      <c r="L15" s="21"/>
      <c r="M15" s="41" t="str">
        <f>IF('Lot 4 - JC'!G36&gt;0,"5 ans","")</f>
        <v/>
      </c>
    </row>
    <row r="16" spans="1:18" ht="12.75" customHeight="1" x14ac:dyDescent="0.25">
      <c r="A16" s="30">
        <v>5</v>
      </c>
      <c r="B16" s="123" t="s">
        <v>71</v>
      </c>
      <c r="C16" s="121"/>
      <c r="D16" s="121"/>
      <c r="E16" s="121"/>
      <c r="F16" s="121"/>
      <c r="G16" s="121"/>
      <c r="H16" s="121"/>
      <c r="I16" s="121"/>
      <c r="J16" s="122"/>
      <c r="K16" s="22">
        <f>'Lot 5 - LE(maj)'!G36</f>
        <v>0</v>
      </c>
      <c r="L16" s="21"/>
      <c r="M16" s="41" t="str">
        <f>IF('Lot 5 - LE(maj)'!G36&gt;0,"5 ans","")</f>
        <v/>
      </c>
    </row>
    <row r="17" spans="1:13" ht="12.5" customHeight="1" x14ac:dyDescent="0.25">
      <c r="A17" s="30">
        <v>6</v>
      </c>
      <c r="B17" s="123" t="s">
        <v>72</v>
      </c>
      <c r="C17" s="121"/>
      <c r="D17" s="121"/>
      <c r="E17" s="121"/>
      <c r="F17" s="121"/>
      <c r="G17" s="121"/>
      <c r="H17" s="121"/>
      <c r="I17" s="121"/>
      <c r="J17" s="122"/>
      <c r="K17" s="22">
        <f>'Lot 6 - LE(min)'!G36</f>
        <v>0</v>
      </c>
      <c r="L17" s="21"/>
      <c r="M17" s="41" t="str">
        <f>IF('Lot 6 - LE(min)'!G36&gt;0,"5 ans","")</f>
        <v/>
      </c>
    </row>
    <row r="18" spans="1:13" ht="12.75" customHeight="1" x14ac:dyDescent="0.25">
      <c r="A18" s="30">
        <v>7</v>
      </c>
      <c r="B18" s="123" t="s">
        <v>73</v>
      </c>
      <c r="C18" s="121"/>
      <c r="D18" s="121"/>
      <c r="E18" s="121"/>
      <c r="F18" s="121"/>
      <c r="G18" s="121"/>
      <c r="H18" s="121"/>
      <c r="I18" s="121"/>
      <c r="J18" s="122"/>
      <c r="K18" s="22">
        <f>'Lot 7 - ME'!G40</f>
        <v>0</v>
      </c>
      <c r="L18" s="21"/>
      <c r="M18" s="41" t="str">
        <f>IF('Lot 7 - ME'!G40&gt;0,"5 ans","")</f>
        <v/>
      </c>
    </row>
    <row r="19" spans="1:13" ht="12.75" customHeight="1" x14ac:dyDescent="0.25">
      <c r="A19" s="30">
        <v>8</v>
      </c>
      <c r="B19" s="123" t="s">
        <v>78</v>
      </c>
      <c r="C19" s="121"/>
      <c r="D19" s="121"/>
      <c r="E19" s="121"/>
      <c r="F19" s="121"/>
      <c r="G19" s="121"/>
      <c r="H19" s="121"/>
      <c r="I19" s="121"/>
      <c r="J19" s="122"/>
      <c r="K19" s="22">
        <f>'Lot 8 - MO'!G40</f>
        <v>0</v>
      </c>
      <c r="L19" s="21"/>
      <c r="M19" s="41" t="str">
        <f>IF('Lot 8 - MO'!G40&gt;0,"5 ans","")</f>
        <v/>
      </c>
    </row>
    <row r="20" spans="1:13" ht="12.75" customHeight="1" x14ac:dyDescent="0.25">
      <c r="A20" s="30">
        <v>9</v>
      </c>
      <c r="B20" s="123" t="s">
        <v>89</v>
      </c>
      <c r="C20" s="121"/>
      <c r="D20" s="121"/>
      <c r="E20" s="121"/>
      <c r="F20" s="121"/>
      <c r="G20" s="121"/>
      <c r="H20" s="121"/>
      <c r="I20" s="121"/>
      <c r="J20" s="122"/>
      <c r="K20" s="22">
        <f>'Lot 9 - CN'!G36</f>
        <v>0</v>
      </c>
      <c r="L20" s="21"/>
      <c r="M20" s="41" t="str">
        <f>IF('Lot 9 - CN'!G36&gt;0,"5 ans","")</f>
        <v/>
      </c>
    </row>
    <row r="21" spans="1:13" ht="12.75" customHeight="1" x14ac:dyDescent="0.25">
      <c r="A21" s="30">
        <v>10</v>
      </c>
      <c r="B21" s="120" t="s">
        <v>101</v>
      </c>
      <c r="C21" s="121"/>
      <c r="D21" s="121"/>
      <c r="E21" s="121"/>
      <c r="F21" s="121"/>
      <c r="G21" s="121"/>
      <c r="H21" s="121"/>
      <c r="I21" s="121"/>
      <c r="J21" s="122"/>
      <c r="K21" s="22">
        <f>'Lot 10 - JC-OR(hor)'!G30</f>
        <v>0</v>
      </c>
      <c r="L21" s="21"/>
      <c r="M21" s="41" t="str">
        <f>IF('Lot 10 - JC-OR(hor)'!G30&gt;0,"5 ans","")</f>
        <v/>
      </c>
    </row>
    <row r="22" spans="1:13" ht="12.75" customHeight="1" x14ac:dyDescent="0.25">
      <c r="A22" s="30">
        <v>11</v>
      </c>
      <c r="B22" s="123" t="s">
        <v>76</v>
      </c>
      <c r="C22" s="121"/>
      <c r="D22" s="121"/>
      <c r="E22" s="121"/>
      <c r="F22" s="121"/>
      <c r="G22" s="121"/>
      <c r="H22" s="121"/>
      <c r="I22" s="121"/>
      <c r="J22" s="122"/>
      <c r="K22" s="22">
        <f>'Lot 11 - ME(hor)'!G31</f>
        <v>0</v>
      </c>
      <c r="L22" s="21"/>
      <c r="M22" s="41" t="str">
        <f>IF('Lot 11 - ME(hor)'!G31&gt;0,"5 ans","")</f>
        <v/>
      </c>
    </row>
    <row r="23" spans="1:13" ht="12.75" customHeight="1" thickBot="1" x14ac:dyDescent="0.3">
      <c r="A23" s="30">
        <v>12</v>
      </c>
      <c r="B23" s="124" t="s">
        <v>77</v>
      </c>
      <c r="C23" s="125"/>
      <c r="D23" s="125"/>
      <c r="E23" s="125"/>
      <c r="F23" s="125"/>
      <c r="G23" s="125"/>
      <c r="H23" s="125"/>
      <c r="I23" s="125"/>
      <c r="J23" s="126"/>
      <c r="K23" s="38">
        <f>'Lot 12 - MO(hor)'!G31</f>
        <v>0</v>
      </c>
      <c r="L23" s="21"/>
      <c r="M23" s="42" t="str">
        <f>IF('Lot 12 - MO(hor)'!G31&gt;0,"5 ans","")</f>
        <v/>
      </c>
    </row>
    <row r="24" spans="1:13" ht="24.75" customHeight="1" x14ac:dyDescent="0.3">
      <c r="B24" s="23"/>
      <c r="H24" s="24"/>
      <c r="I24" s="24"/>
      <c r="J24" s="3" t="s">
        <v>90</v>
      </c>
      <c r="K24" s="27">
        <f>SUM(K12:K23)</f>
        <v>0</v>
      </c>
      <c r="L24" s="26"/>
    </row>
    <row r="25" spans="1:13" ht="13" x14ac:dyDescent="0.3">
      <c r="B25" s="23"/>
      <c r="L25" s="26"/>
      <c r="M25" s="25"/>
    </row>
  </sheetData>
  <sheetProtection password="EB19" sheet="1" objects="1" scenarios="1" selectLockedCells="1" selectUnlockedCells="1"/>
  <mergeCells count="15">
    <mergeCell ref="B11:J11"/>
    <mergeCell ref="B12:J12"/>
    <mergeCell ref="A9:K9"/>
    <mergeCell ref="B7:M7"/>
    <mergeCell ref="B20:J20"/>
    <mergeCell ref="B21:J21"/>
    <mergeCell ref="B18:J18"/>
    <mergeCell ref="B23:J23"/>
    <mergeCell ref="B13:J13"/>
    <mergeCell ref="B14:J14"/>
    <mergeCell ref="B15:J15"/>
    <mergeCell ref="B16:J16"/>
    <mergeCell ref="B17:J17"/>
    <mergeCell ref="B22:J22"/>
    <mergeCell ref="B19:J19"/>
  </mergeCells>
  <pageMargins left="0.7" right="0.7" top="0.75" bottom="0.75" header="0.3" footer="0.3"/>
  <pageSetup orientation="portrait" horizontalDpi="90" verticalDpi="9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1E4D6-E334-4C17-B3F4-2366BFBFEA0A}">
  <dimension ref="A1:H59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44" customWidth="1"/>
    <col min="2" max="2" width="7.54296875" style="44" customWidth="1"/>
    <col min="3" max="3" width="40.1796875" style="44" customWidth="1"/>
    <col min="4" max="4" width="10.81640625" style="44"/>
    <col min="5" max="5" width="13" style="44" customWidth="1"/>
    <col min="6" max="6" width="12.453125" style="44" customWidth="1"/>
    <col min="7" max="7" width="17.6328125" style="44" bestFit="1" customWidth="1"/>
    <col min="8" max="9" width="12" style="44" customWidth="1"/>
    <col min="10" max="16384" width="10.81640625" style="44"/>
  </cols>
  <sheetData>
    <row r="1" spans="1:7" x14ac:dyDescent="0.35">
      <c r="A1" s="43"/>
      <c r="B1" s="43"/>
      <c r="C1" s="43"/>
      <c r="D1" s="43" t="s">
        <v>0</v>
      </c>
      <c r="E1" s="43"/>
    </row>
    <row r="2" spans="1:7" x14ac:dyDescent="0.35">
      <c r="A2" s="43"/>
      <c r="B2" s="43"/>
      <c r="C2" s="43"/>
      <c r="D2" s="43" t="str">
        <f>Identification!F2</f>
        <v>Formule de soumission - Élagage</v>
      </c>
      <c r="E2" s="43"/>
    </row>
    <row r="3" spans="1:7" x14ac:dyDescent="0.35">
      <c r="A3" s="43"/>
      <c r="B3" s="43"/>
      <c r="C3" s="43"/>
      <c r="D3" s="43" t="str">
        <f>Identification!F3</f>
        <v>AM008314</v>
      </c>
      <c r="E3" s="43"/>
    </row>
    <row r="4" spans="1:7" ht="13" x14ac:dyDescent="0.35">
      <c r="A4" s="43"/>
      <c r="B4" s="43"/>
      <c r="C4" s="43"/>
      <c r="D4" s="45"/>
      <c r="E4" s="43"/>
    </row>
    <row r="5" spans="1:7" x14ac:dyDescent="0.35">
      <c r="A5" s="43"/>
      <c r="B5" s="43"/>
      <c r="C5" s="43"/>
      <c r="D5" s="43"/>
      <c r="E5" s="43"/>
    </row>
    <row r="6" spans="1:7" x14ac:dyDescent="0.35">
      <c r="A6" s="43"/>
      <c r="B6" s="43"/>
      <c r="C6" s="43"/>
      <c r="D6" s="43"/>
      <c r="E6" s="43"/>
    </row>
    <row r="7" spans="1:7" ht="14" x14ac:dyDescent="0.35">
      <c r="A7" s="45" t="s">
        <v>1</v>
      </c>
      <c r="B7" s="140" t="str">
        <f>Identification!B7</f>
        <v>Plusieurs régions - Déboisement, abattage et élagage - Lignes de distribution (Marché qualifié)</v>
      </c>
      <c r="C7" s="140"/>
      <c r="D7" s="140"/>
      <c r="E7" s="140"/>
      <c r="F7" s="140"/>
      <c r="G7" s="140"/>
    </row>
    <row r="8" spans="1:7" ht="14" x14ac:dyDescent="0.35">
      <c r="A8" s="45" t="s">
        <v>2</v>
      </c>
      <c r="B8" s="140" t="s">
        <v>79</v>
      </c>
      <c r="C8" s="140"/>
      <c r="D8" s="140"/>
      <c r="E8" s="140"/>
      <c r="F8" s="140"/>
      <c r="G8" s="140"/>
    </row>
    <row r="9" spans="1:7" ht="13" thickBot="1" x14ac:dyDescent="0.4">
      <c r="A9" s="43"/>
      <c r="B9" s="43"/>
      <c r="C9" s="43"/>
      <c r="D9" s="43"/>
      <c r="E9" s="43"/>
    </row>
    <row r="10" spans="1:7" ht="26.5" customHeight="1" thickBot="1" x14ac:dyDescent="0.4">
      <c r="A10" s="141" t="s">
        <v>22</v>
      </c>
      <c r="B10" s="142"/>
      <c r="C10" s="142"/>
      <c r="D10" s="142"/>
      <c r="E10" s="142"/>
      <c r="F10" s="142"/>
      <c r="G10" s="143"/>
    </row>
    <row r="11" spans="1:7" x14ac:dyDescent="0.35">
      <c r="A11" s="43"/>
      <c r="B11" s="43"/>
      <c r="C11" s="43"/>
      <c r="D11" s="43"/>
      <c r="E11" s="43"/>
    </row>
    <row r="12" spans="1:7" ht="20" x14ac:dyDescent="0.35">
      <c r="A12" s="144" t="s">
        <v>29</v>
      </c>
      <c r="B12" s="145"/>
      <c r="C12" s="145"/>
      <c r="D12" s="145"/>
      <c r="E12" s="145"/>
      <c r="F12" s="145"/>
      <c r="G12" s="145"/>
    </row>
    <row r="13" spans="1:7" ht="13" x14ac:dyDescent="0.35">
      <c r="A13" s="61" t="s">
        <v>23</v>
      </c>
      <c r="B13" s="61" t="s">
        <v>24</v>
      </c>
      <c r="C13" s="62" t="s">
        <v>56</v>
      </c>
      <c r="D13" s="63" t="s">
        <v>33</v>
      </c>
      <c r="E13" s="61" t="s">
        <v>25</v>
      </c>
      <c r="F13" s="61" t="s">
        <v>26</v>
      </c>
      <c r="G13" s="61" t="s">
        <v>21</v>
      </c>
    </row>
    <row r="14" spans="1:7" x14ac:dyDescent="0.35">
      <c r="A14" s="146">
        <v>10</v>
      </c>
      <c r="B14" s="64">
        <v>10</v>
      </c>
      <c r="C14" s="65" t="s">
        <v>39</v>
      </c>
      <c r="D14" s="66">
        <v>722</v>
      </c>
      <c r="E14" s="67" t="s">
        <v>34</v>
      </c>
      <c r="F14" s="28"/>
      <c r="G14" s="68">
        <f>D14*F14</f>
        <v>0</v>
      </c>
    </row>
    <row r="15" spans="1:7" x14ac:dyDescent="0.35">
      <c r="A15" s="146"/>
      <c r="B15" s="64">
        <v>20</v>
      </c>
      <c r="C15" s="65" t="s">
        <v>40</v>
      </c>
      <c r="D15" s="66">
        <v>632</v>
      </c>
      <c r="E15" s="67" t="s">
        <v>34</v>
      </c>
      <c r="F15" s="28"/>
      <c r="G15" s="68">
        <f t="shared" ref="G15:G32" si="0">D15*F15</f>
        <v>0</v>
      </c>
    </row>
    <row r="16" spans="1:7" x14ac:dyDescent="0.35">
      <c r="A16" s="146"/>
      <c r="B16" s="64">
        <v>30</v>
      </c>
      <c r="C16" s="65" t="s">
        <v>41</v>
      </c>
      <c r="D16" s="66">
        <v>627</v>
      </c>
      <c r="E16" s="67" t="s">
        <v>34</v>
      </c>
      <c r="F16" s="28"/>
      <c r="G16" s="68">
        <f t="shared" si="0"/>
        <v>0</v>
      </c>
    </row>
    <row r="17" spans="1:8" x14ac:dyDescent="0.35">
      <c r="A17" s="146"/>
      <c r="B17" s="64">
        <v>40</v>
      </c>
      <c r="C17" s="65" t="s">
        <v>42</v>
      </c>
      <c r="D17" s="66">
        <v>900</v>
      </c>
      <c r="E17" s="67" t="s">
        <v>34</v>
      </c>
      <c r="F17" s="28"/>
      <c r="G17" s="68">
        <f t="shared" si="0"/>
        <v>0</v>
      </c>
    </row>
    <row r="18" spans="1:8" x14ac:dyDescent="0.35">
      <c r="A18" s="146"/>
      <c r="B18" s="64">
        <v>50</v>
      </c>
      <c r="C18" s="65" t="s">
        <v>43</v>
      </c>
      <c r="D18" s="66">
        <v>64</v>
      </c>
      <c r="E18" s="67" t="s">
        <v>34</v>
      </c>
      <c r="F18" s="28"/>
      <c r="G18" s="68">
        <f t="shared" si="0"/>
        <v>0</v>
      </c>
    </row>
    <row r="19" spans="1:8" x14ac:dyDescent="0.35">
      <c r="A19" s="146"/>
      <c r="B19" s="64">
        <v>60</v>
      </c>
      <c r="C19" s="65" t="s">
        <v>44</v>
      </c>
      <c r="D19" s="66">
        <v>128</v>
      </c>
      <c r="E19" s="67" t="s">
        <v>34</v>
      </c>
      <c r="F19" s="28"/>
      <c r="G19" s="68">
        <f t="shared" si="0"/>
        <v>0</v>
      </c>
    </row>
    <row r="20" spans="1:8" x14ac:dyDescent="0.35">
      <c r="A20" s="146"/>
      <c r="B20" s="64">
        <v>70</v>
      </c>
      <c r="C20" s="65" t="s">
        <v>45</v>
      </c>
      <c r="D20" s="66">
        <v>26</v>
      </c>
      <c r="E20" s="67" t="s">
        <v>34</v>
      </c>
      <c r="F20" s="28"/>
      <c r="G20" s="68">
        <f t="shared" si="0"/>
        <v>0</v>
      </c>
    </row>
    <row r="21" spans="1:8" x14ac:dyDescent="0.35">
      <c r="A21" s="146"/>
      <c r="B21" s="64">
        <v>80</v>
      </c>
      <c r="C21" s="65" t="s">
        <v>46</v>
      </c>
      <c r="D21" s="66">
        <v>102</v>
      </c>
      <c r="E21" s="67" t="s">
        <v>34</v>
      </c>
      <c r="F21" s="28"/>
      <c r="G21" s="68">
        <f t="shared" si="0"/>
        <v>0</v>
      </c>
    </row>
    <row r="22" spans="1:8" x14ac:dyDescent="0.35">
      <c r="A22" s="146"/>
      <c r="B22" s="64">
        <v>90</v>
      </c>
      <c r="C22" s="65" t="s">
        <v>47</v>
      </c>
      <c r="D22" s="66">
        <v>15</v>
      </c>
      <c r="E22" s="67" t="s">
        <v>34</v>
      </c>
      <c r="F22" s="28"/>
      <c r="G22" s="68">
        <f t="shared" si="0"/>
        <v>0</v>
      </c>
    </row>
    <row r="23" spans="1:8" x14ac:dyDescent="0.35">
      <c r="A23" s="146"/>
      <c r="B23" s="64">
        <v>100</v>
      </c>
      <c r="C23" s="65" t="s">
        <v>48</v>
      </c>
      <c r="D23" s="66">
        <v>5</v>
      </c>
      <c r="E23" s="67" t="s">
        <v>34</v>
      </c>
      <c r="F23" s="28"/>
      <c r="G23" s="68">
        <f t="shared" si="0"/>
        <v>0</v>
      </c>
    </row>
    <row r="24" spans="1:8" x14ac:dyDescent="0.35">
      <c r="A24" s="146"/>
      <c r="B24" s="64">
        <v>110</v>
      </c>
      <c r="C24" s="65" t="s">
        <v>49</v>
      </c>
      <c r="D24" s="66">
        <v>10</v>
      </c>
      <c r="E24" s="67" t="s">
        <v>34</v>
      </c>
      <c r="F24" s="28"/>
      <c r="G24" s="68">
        <f t="shared" si="0"/>
        <v>0</v>
      </c>
    </row>
    <row r="25" spans="1:8" x14ac:dyDescent="0.35">
      <c r="A25" s="146"/>
      <c r="B25" s="64">
        <v>120</v>
      </c>
      <c r="C25" s="65" t="s">
        <v>50</v>
      </c>
      <c r="D25" s="66">
        <v>5</v>
      </c>
      <c r="E25" s="67" t="s">
        <v>34</v>
      </c>
      <c r="F25" s="28"/>
      <c r="G25" s="68">
        <f t="shared" si="0"/>
        <v>0</v>
      </c>
    </row>
    <row r="26" spans="1:8" x14ac:dyDescent="0.35">
      <c r="A26" s="146"/>
      <c r="B26" s="64">
        <v>130</v>
      </c>
      <c r="C26" s="65" t="s">
        <v>51</v>
      </c>
      <c r="D26" s="66">
        <v>20</v>
      </c>
      <c r="E26" s="67" t="s">
        <v>34</v>
      </c>
      <c r="F26" s="28"/>
      <c r="G26" s="68">
        <f t="shared" si="0"/>
        <v>0</v>
      </c>
    </row>
    <row r="27" spans="1:8" x14ac:dyDescent="0.35">
      <c r="A27" s="146"/>
      <c r="B27" s="64">
        <v>140</v>
      </c>
      <c r="C27" s="65" t="s">
        <v>52</v>
      </c>
      <c r="D27" s="66">
        <v>1000</v>
      </c>
      <c r="E27" s="67" t="s">
        <v>35</v>
      </c>
      <c r="F27" s="28"/>
      <c r="G27" s="68">
        <f t="shared" si="0"/>
        <v>0</v>
      </c>
    </row>
    <row r="28" spans="1:8" x14ac:dyDescent="0.35">
      <c r="A28" s="146"/>
      <c r="B28" s="64">
        <v>150</v>
      </c>
      <c r="C28" s="65" t="s">
        <v>53</v>
      </c>
      <c r="D28" s="66">
        <v>400</v>
      </c>
      <c r="E28" s="67" t="s">
        <v>35</v>
      </c>
      <c r="F28" s="28"/>
      <c r="G28" s="68">
        <f t="shared" si="0"/>
        <v>0</v>
      </c>
    </row>
    <row r="29" spans="1:8" x14ac:dyDescent="0.35">
      <c r="A29" s="146"/>
      <c r="B29" s="64">
        <v>160</v>
      </c>
      <c r="C29" s="65" t="s">
        <v>54</v>
      </c>
      <c r="D29" s="66">
        <v>1000</v>
      </c>
      <c r="E29" s="67" t="s">
        <v>35</v>
      </c>
      <c r="F29" s="28"/>
      <c r="G29" s="68">
        <f t="shared" si="0"/>
        <v>0</v>
      </c>
    </row>
    <row r="30" spans="1:8" x14ac:dyDescent="0.35">
      <c r="A30" s="146"/>
      <c r="B30" s="64">
        <v>170</v>
      </c>
      <c r="C30" s="65" t="s">
        <v>55</v>
      </c>
      <c r="D30" s="66">
        <v>400</v>
      </c>
      <c r="E30" s="67" t="s">
        <v>35</v>
      </c>
      <c r="F30" s="28"/>
      <c r="G30" s="68">
        <f t="shared" si="0"/>
        <v>0</v>
      </c>
    </row>
    <row r="31" spans="1:8" x14ac:dyDescent="0.35">
      <c r="A31" s="146"/>
      <c r="B31" s="64">
        <v>180</v>
      </c>
      <c r="C31" s="65" t="s">
        <v>31</v>
      </c>
      <c r="D31" s="78">
        <v>251826</v>
      </c>
      <c r="E31" s="67" t="s">
        <v>102</v>
      </c>
      <c r="F31" s="79">
        <v>1</v>
      </c>
      <c r="G31" s="68">
        <f>D31*F31</f>
        <v>251826</v>
      </c>
      <c r="H31" s="43"/>
    </row>
    <row r="32" spans="1:8" x14ac:dyDescent="0.35">
      <c r="A32" s="146"/>
      <c r="B32" s="64">
        <v>190</v>
      </c>
      <c r="C32" s="65" t="s">
        <v>30</v>
      </c>
      <c r="D32" s="66">
        <v>1142</v>
      </c>
      <c r="E32" s="67" t="s">
        <v>35</v>
      </c>
      <c r="F32" s="28"/>
      <c r="G32" s="68">
        <f t="shared" si="0"/>
        <v>0</v>
      </c>
    </row>
    <row r="34" spans="1:7" ht="20" x14ac:dyDescent="0.35">
      <c r="A34" s="137" t="s">
        <v>27</v>
      </c>
      <c r="B34" s="138"/>
      <c r="C34" s="138"/>
      <c r="D34" s="138"/>
      <c r="E34" s="138"/>
      <c r="F34" s="138"/>
      <c r="G34" s="139"/>
    </row>
    <row r="35" spans="1:7" ht="13" x14ac:dyDescent="0.35">
      <c r="B35" s="69"/>
      <c r="C35" s="69"/>
      <c r="D35" s="69"/>
      <c r="E35" s="69"/>
      <c r="F35" s="70"/>
    </row>
    <row r="36" spans="1:7" s="69" customFormat="1" ht="13" x14ac:dyDescent="0.35">
      <c r="A36" s="71" t="s">
        <v>28</v>
      </c>
      <c r="B36" s="71"/>
      <c r="C36" s="71"/>
      <c r="D36" s="71"/>
      <c r="E36" s="71"/>
      <c r="G36" s="72">
        <f>IF(SUM(G14:G32)=251826,0,SUM(G14:G32))</f>
        <v>0</v>
      </c>
    </row>
    <row r="37" spans="1:7" x14ac:dyDescent="0.35">
      <c r="A37" s="43"/>
      <c r="B37" s="43"/>
      <c r="C37" s="43"/>
      <c r="D37" s="43"/>
      <c r="E37" s="43"/>
    </row>
    <row r="38" spans="1:7" x14ac:dyDescent="0.35">
      <c r="A38" s="43"/>
      <c r="B38" s="43"/>
      <c r="C38" s="43"/>
      <c r="D38" s="43"/>
      <c r="E38" s="43"/>
    </row>
    <row r="40" spans="1:7" x14ac:dyDescent="0.35">
      <c r="A40" s="43"/>
      <c r="B40" s="43"/>
      <c r="C40" s="43"/>
      <c r="D40" s="43"/>
      <c r="E40" s="43"/>
    </row>
    <row r="41" spans="1:7" x14ac:dyDescent="0.35">
      <c r="A41" s="43"/>
      <c r="B41" s="43"/>
      <c r="C41" s="43"/>
      <c r="D41" s="43"/>
      <c r="E41" s="43"/>
    </row>
    <row r="42" spans="1:7" x14ac:dyDescent="0.35">
      <c r="A42" s="43"/>
      <c r="B42" s="43"/>
      <c r="C42" s="43"/>
      <c r="D42" s="43"/>
      <c r="E42" s="43"/>
    </row>
    <row r="43" spans="1:7" x14ac:dyDescent="0.35">
      <c r="A43" s="43"/>
      <c r="B43" s="43"/>
      <c r="C43" s="43"/>
      <c r="D43" s="43"/>
      <c r="E43" s="43"/>
    </row>
    <row r="44" spans="1:7" x14ac:dyDescent="0.35">
      <c r="A44" s="43"/>
      <c r="B44" s="43"/>
      <c r="C44" s="43"/>
      <c r="D44" s="43"/>
      <c r="E44" s="43"/>
    </row>
    <row r="45" spans="1:7" x14ac:dyDescent="0.35">
      <c r="A45" s="43"/>
      <c r="B45" s="43"/>
      <c r="C45" s="43"/>
      <c r="D45" s="43"/>
      <c r="E45" s="43"/>
    </row>
    <row r="46" spans="1:7" x14ac:dyDescent="0.35">
      <c r="A46" s="43"/>
      <c r="B46" s="43"/>
      <c r="C46" s="43"/>
      <c r="D46" s="43"/>
      <c r="E46" s="43"/>
    </row>
    <row r="47" spans="1:7" x14ac:dyDescent="0.35">
      <c r="A47" s="43"/>
      <c r="B47" s="43"/>
      <c r="C47" s="43"/>
      <c r="D47" s="43"/>
      <c r="E47" s="43"/>
    </row>
    <row r="48" spans="1:7" x14ac:dyDescent="0.35">
      <c r="A48" s="43"/>
      <c r="B48" s="43"/>
      <c r="C48" s="43"/>
      <c r="D48" s="43"/>
      <c r="E48" s="43"/>
    </row>
    <row r="49" spans="1:5" x14ac:dyDescent="0.35">
      <c r="A49" s="43"/>
      <c r="B49" s="43"/>
      <c r="C49" s="43"/>
      <c r="D49" s="43"/>
      <c r="E49" s="43"/>
    </row>
    <row r="50" spans="1:5" x14ac:dyDescent="0.35">
      <c r="A50" s="43"/>
      <c r="B50" s="43"/>
      <c r="C50" s="43"/>
      <c r="D50" s="43"/>
      <c r="E50" s="43"/>
    </row>
    <row r="51" spans="1:5" x14ac:dyDescent="0.35">
      <c r="A51" s="43"/>
      <c r="B51" s="43"/>
      <c r="C51" s="43"/>
      <c r="D51" s="43"/>
      <c r="E51" s="43"/>
    </row>
    <row r="52" spans="1:5" x14ac:dyDescent="0.35">
      <c r="A52" s="43"/>
      <c r="B52" s="43"/>
      <c r="C52" s="43"/>
      <c r="D52" s="43"/>
      <c r="E52" s="43"/>
    </row>
    <row r="53" spans="1:5" x14ac:dyDescent="0.35">
      <c r="A53" s="43"/>
      <c r="B53" s="43"/>
      <c r="C53" s="43"/>
      <c r="D53" s="43"/>
      <c r="E53" s="43"/>
    </row>
    <row r="54" spans="1:5" x14ac:dyDescent="0.35">
      <c r="A54" s="43"/>
      <c r="B54" s="43"/>
      <c r="C54" s="43"/>
      <c r="D54" s="43"/>
      <c r="E54" s="43"/>
    </row>
    <row r="55" spans="1:5" x14ac:dyDescent="0.35">
      <c r="A55" s="43"/>
      <c r="B55" s="43"/>
      <c r="C55" s="43"/>
      <c r="D55" s="43"/>
      <c r="E55" s="43"/>
    </row>
    <row r="56" spans="1:5" ht="13" x14ac:dyDescent="0.35">
      <c r="A56" s="43"/>
      <c r="B56" s="47"/>
      <c r="C56" s="47"/>
      <c r="D56" s="47"/>
      <c r="E56" s="48"/>
    </row>
    <row r="57" spans="1:5" ht="13" x14ac:dyDescent="0.35">
      <c r="A57" s="49"/>
      <c r="B57" s="49"/>
      <c r="C57" s="47"/>
      <c r="D57" s="47"/>
      <c r="E57" s="48"/>
    </row>
    <row r="58" spans="1:5" x14ac:dyDescent="0.35">
      <c r="A58" s="49"/>
      <c r="B58" s="49"/>
      <c r="C58" s="49"/>
      <c r="D58" s="49"/>
      <c r="E58" s="49"/>
    </row>
    <row r="59" spans="1:5" ht="13" x14ac:dyDescent="0.35">
      <c r="A59" s="43"/>
      <c r="B59" s="45"/>
      <c r="C59" s="43"/>
      <c r="D59" s="43"/>
      <c r="E59" s="43"/>
    </row>
  </sheetData>
  <sheetProtection password="EB19" sheet="1" objects="1" scenarios="1" selectLockedCells="1"/>
  <mergeCells count="6">
    <mergeCell ref="A34:G34"/>
    <mergeCell ref="B7:G7"/>
    <mergeCell ref="B8:G8"/>
    <mergeCell ref="A10:G10"/>
    <mergeCell ref="A12:G12"/>
    <mergeCell ref="A14:A32"/>
  </mergeCells>
  <pageMargins left="0.7" right="0.7" top="0.75" bottom="0.75" header="0.3" footer="0.3"/>
  <pageSetup orientation="portrait" horizontalDpi="90" verticalDpi="9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B24EE-D4A1-4656-A529-26139B5DA574}">
  <dimension ref="A1:H59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44" customWidth="1"/>
    <col min="2" max="2" width="7.54296875" style="44" customWidth="1"/>
    <col min="3" max="3" width="40.1796875" style="44" customWidth="1"/>
    <col min="4" max="4" width="10.81640625" style="44"/>
    <col min="5" max="5" width="13" style="44" customWidth="1"/>
    <col min="6" max="6" width="12.453125" style="44" customWidth="1"/>
    <col min="7" max="7" width="17.6328125" style="44" bestFit="1" customWidth="1"/>
    <col min="8" max="9" width="12" style="44" customWidth="1"/>
    <col min="10" max="16384" width="10.81640625" style="44"/>
  </cols>
  <sheetData>
    <row r="1" spans="1:7" x14ac:dyDescent="0.35">
      <c r="A1" s="43"/>
      <c r="B1" s="43"/>
      <c r="C1" s="43"/>
      <c r="D1" s="43" t="s">
        <v>0</v>
      </c>
      <c r="E1" s="43"/>
    </row>
    <row r="2" spans="1:7" x14ac:dyDescent="0.35">
      <c r="A2" s="43"/>
      <c r="B2" s="43"/>
      <c r="C2" s="43"/>
      <c r="D2" s="43" t="str">
        <f>Identification!F2</f>
        <v>Formule de soumission - Élagage</v>
      </c>
      <c r="E2" s="43"/>
    </row>
    <row r="3" spans="1:7" x14ac:dyDescent="0.35">
      <c r="A3" s="43"/>
      <c r="B3" s="43"/>
      <c r="C3" s="43"/>
      <c r="D3" s="43" t="str">
        <f>Identification!F3</f>
        <v>AM008314</v>
      </c>
      <c r="E3" s="43"/>
    </row>
    <row r="4" spans="1:7" ht="13" x14ac:dyDescent="0.35">
      <c r="A4" s="43"/>
      <c r="B4" s="43"/>
      <c r="C4" s="43"/>
      <c r="D4" s="45"/>
      <c r="E4" s="43"/>
    </row>
    <row r="5" spans="1:7" x14ac:dyDescent="0.35">
      <c r="A5" s="43"/>
      <c r="B5" s="43"/>
      <c r="C5" s="43"/>
      <c r="D5" s="43"/>
      <c r="E5" s="43"/>
    </row>
    <row r="6" spans="1:7" x14ac:dyDescent="0.35">
      <c r="A6" s="43"/>
      <c r="B6" s="43"/>
      <c r="C6" s="43"/>
      <c r="D6" s="43"/>
      <c r="E6" s="43"/>
    </row>
    <row r="7" spans="1:7" ht="14" x14ac:dyDescent="0.35">
      <c r="A7" s="45" t="s">
        <v>1</v>
      </c>
      <c r="B7" s="140" t="str">
        <f>Identification!B7</f>
        <v>Plusieurs régions - Déboisement, abattage et élagage - Lignes de distribution (Marché qualifié)</v>
      </c>
      <c r="C7" s="140"/>
      <c r="D7" s="140"/>
      <c r="E7" s="140"/>
      <c r="F7" s="140"/>
      <c r="G7" s="140"/>
    </row>
    <row r="8" spans="1:7" ht="14" x14ac:dyDescent="0.35">
      <c r="A8" s="45" t="s">
        <v>2</v>
      </c>
      <c r="B8" s="140" t="s">
        <v>98</v>
      </c>
      <c r="C8" s="140"/>
      <c r="D8" s="140"/>
      <c r="E8" s="140"/>
      <c r="F8" s="140"/>
      <c r="G8" s="140"/>
    </row>
    <row r="9" spans="1:7" ht="13" thickBot="1" x14ac:dyDescent="0.4">
      <c r="A9" s="43"/>
      <c r="B9" s="43"/>
      <c r="C9" s="43"/>
      <c r="D9" s="43"/>
      <c r="E9" s="43"/>
    </row>
    <row r="10" spans="1:7" ht="26.5" customHeight="1" thickBot="1" x14ac:dyDescent="0.4">
      <c r="A10" s="141" t="s">
        <v>22</v>
      </c>
      <c r="B10" s="142"/>
      <c r="C10" s="142"/>
      <c r="D10" s="142"/>
      <c r="E10" s="142"/>
      <c r="F10" s="142"/>
      <c r="G10" s="143"/>
    </row>
    <row r="11" spans="1:7" x14ac:dyDescent="0.35">
      <c r="A11" s="43"/>
      <c r="B11" s="43"/>
      <c r="C11" s="43"/>
      <c r="D11" s="43"/>
      <c r="E11" s="43"/>
    </row>
    <row r="12" spans="1:7" ht="20" x14ac:dyDescent="0.35">
      <c r="A12" s="144" t="s">
        <v>29</v>
      </c>
      <c r="B12" s="145"/>
      <c r="C12" s="145"/>
      <c r="D12" s="145"/>
      <c r="E12" s="145"/>
      <c r="F12" s="145"/>
      <c r="G12" s="145"/>
    </row>
    <row r="13" spans="1:7" ht="13" x14ac:dyDescent="0.35">
      <c r="A13" s="61" t="s">
        <v>23</v>
      </c>
      <c r="B13" s="61" t="s">
        <v>24</v>
      </c>
      <c r="C13" s="62" t="s">
        <v>56</v>
      </c>
      <c r="D13" s="63" t="s">
        <v>33</v>
      </c>
      <c r="E13" s="61" t="s">
        <v>25</v>
      </c>
      <c r="F13" s="61" t="s">
        <v>26</v>
      </c>
      <c r="G13" s="61" t="s">
        <v>21</v>
      </c>
    </row>
    <row r="14" spans="1:7" x14ac:dyDescent="0.35">
      <c r="A14" s="146">
        <v>10</v>
      </c>
      <c r="B14" s="64">
        <v>10</v>
      </c>
      <c r="C14" s="65" t="s">
        <v>39</v>
      </c>
      <c r="D14" s="66">
        <v>1368</v>
      </c>
      <c r="E14" s="67" t="s">
        <v>34</v>
      </c>
      <c r="F14" s="28"/>
      <c r="G14" s="68">
        <f>D14*F14</f>
        <v>0</v>
      </c>
    </row>
    <row r="15" spans="1:7" x14ac:dyDescent="0.35">
      <c r="A15" s="146"/>
      <c r="B15" s="64">
        <v>20</v>
      </c>
      <c r="C15" s="65" t="s">
        <v>40</v>
      </c>
      <c r="D15" s="66">
        <v>1279</v>
      </c>
      <c r="E15" s="67" t="s">
        <v>34</v>
      </c>
      <c r="F15" s="28"/>
      <c r="G15" s="68">
        <f t="shared" ref="G15:G32" si="0">D15*F15</f>
        <v>0</v>
      </c>
    </row>
    <row r="16" spans="1:7" x14ac:dyDescent="0.35">
      <c r="A16" s="146"/>
      <c r="B16" s="64">
        <v>30</v>
      </c>
      <c r="C16" s="65" t="s">
        <v>41</v>
      </c>
      <c r="D16" s="66">
        <v>443</v>
      </c>
      <c r="E16" s="67" t="s">
        <v>34</v>
      </c>
      <c r="F16" s="28"/>
      <c r="G16" s="68">
        <f t="shared" si="0"/>
        <v>0</v>
      </c>
    </row>
    <row r="17" spans="1:8" x14ac:dyDescent="0.35">
      <c r="A17" s="146"/>
      <c r="B17" s="64">
        <v>40</v>
      </c>
      <c r="C17" s="65" t="s">
        <v>42</v>
      </c>
      <c r="D17" s="66">
        <v>793</v>
      </c>
      <c r="E17" s="67" t="s">
        <v>34</v>
      </c>
      <c r="F17" s="28"/>
      <c r="G17" s="68">
        <f t="shared" si="0"/>
        <v>0</v>
      </c>
    </row>
    <row r="18" spans="1:8" x14ac:dyDescent="0.35">
      <c r="A18" s="146"/>
      <c r="B18" s="64">
        <v>50</v>
      </c>
      <c r="C18" s="65" t="s">
        <v>43</v>
      </c>
      <c r="D18" s="66">
        <v>86</v>
      </c>
      <c r="E18" s="67" t="s">
        <v>34</v>
      </c>
      <c r="F18" s="28"/>
      <c r="G18" s="68">
        <f t="shared" si="0"/>
        <v>0</v>
      </c>
    </row>
    <row r="19" spans="1:8" x14ac:dyDescent="0.35">
      <c r="A19" s="146"/>
      <c r="B19" s="64">
        <v>60</v>
      </c>
      <c r="C19" s="65" t="s">
        <v>44</v>
      </c>
      <c r="D19" s="66">
        <v>173</v>
      </c>
      <c r="E19" s="67" t="s">
        <v>34</v>
      </c>
      <c r="F19" s="28"/>
      <c r="G19" s="68">
        <f t="shared" si="0"/>
        <v>0</v>
      </c>
    </row>
    <row r="20" spans="1:8" x14ac:dyDescent="0.35">
      <c r="A20" s="146"/>
      <c r="B20" s="64">
        <v>70</v>
      </c>
      <c r="C20" s="65" t="s">
        <v>45</v>
      </c>
      <c r="D20" s="66">
        <v>35</v>
      </c>
      <c r="E20" s="67" t="s">
        <v>34</v>
      </c>
      <c r="F20" s="28"/>
      <c r="G20" s="68">
        <f t="shared" si="0"/>
        <v>0</v>
      </c>
    </row>
    <row r="21" spans="1:8" x14ac:dyDescent="0.35">
      <c r="A21" s="146"/>
      <c r="B21" s="64">
        <v>80</v>
      </c>
      <c r="C21" s="65" t="s">
        <v>46</v>
      </c>
      <c r="D21" s="66">
        <v>138</v>
      </c>
      <c r="E21" s="67" t="s">
        <v>34</v>
      </c>
      <c r="F21" s="28"/>
      <c r="G21" s="68">
        <f t="shared" si="0"/>
        <v>0</v>
      </c>
    </row>
    <row r="22" spans="1:8" x14ac:dyDescent="0.35">
      <c r="A22" s="146"/>
      <c r="B22" s="64">
        <v>90</v>
      </c>
      <c r="C22" s="65" t="s">
        <v>47</v>
      </c>
      <c r="D22" s="66">
        <v>10</v>
      </c>
      <c r="E22" s="67" t="s">
        <v>34</v>
      </c>
      <c r="F22" s="28"/>
      <c r="G22" s="68">
        <f t="shared" si="0"/>
        <v>0</v>
      </c>
    </row>
    <row r="23" spans="1:8" x14ac:dyDescent="0.35">
      <c r="A23" s="146"/>
      <c r="B23" s="64">
        <v>100</v>
      </c>
      <c r="C23" s="65" t="s">
        <v>48</v>
      </c>
      <c r="D23" s="66">
        <v>10</v>
      </c>
      <c r="E23" s="67" t="s">
        <v>34</v>
      </c>
      <c r="F23" s="28"/>
      <c r="G23" s="68">
        <f t="shared" si="0"/>
        <v>0</v>
      </c>
    </row>
    <row r="24" spans="1:8" x14ac:dyDescent="0.35">
      <c r="A24" s="146"/>
      <c r="B24" s="64">
        <v>110</v>
      </c>
      <c r="C24" s="65" t="s">
        <v>49</v>
      </c>
      <c r="D24" s="66">
        <v>10</v>
      </c>
      <c r="E24" s="67" t="s">
        <v>34</v>
      </c>
      <c r="F24" s="28"/>
      <c r="G24" s="68">
        <f t="shared" si="0"/>
        <v>0</v>
      </c>
    </row>
    <row r="25" spans="1:8" x14ac:dyDescent="0.35">
      <c r="A25" s="146"/>
      <c r="B25" s="64">
        <v>120</v>
      </c>
      <c r="C25" s="65" t="s">
        <v>50</v>
      </c>
      <c r="D25" s="66">
        <v>10</v>
      </c>
      <c r="E25" s="67" t="s">
        <v>34</v>
      </c>
      <c r="F25" s="28"/>
      <c r="G25" s="68">
        <f t="shared" si="0"/>
        <v>0</v>
      </c>
    </row>
    <row r="26" spans="1:8" x14ac:dyDescent="0.35">
      <c r="A26" s="146"/>
      <c r="B26" s="64">
        <v>130</v>
      </c>
      <c r="C26" s="65" t="s">
        <v>51</v>
      </c>
      <c r="D26" s="66">
        <v>15</v>
      </c>
      <c r="E26" s="67" t="s">
        <v>34</v>
      </c>
      <c r="F26" s="28"/>
      <c r="G26" s="68">
        <f t="shared" si="0"/>
        <v>0</v>
      </c>
    </row>
    <row r="27" spans="1:8" x14ac:dyDescent="0.35">
      <c r="A27" s="146"/>
      <c r="B27" s="64">
        <v>140</v>
      </c>
      <c r="C27" s="65" t="s">
        <v>52</v>
      </c>
      <c r="D27" s="66">
        <v>900</v>
      </c>
      <c r="E27" s="67" t="s">
        <v>35</v>
      </c>
      <c r="F27" s="28"/>
      <c r="G27" s="68">
        <f t="shared" si="0"/>
        <v>0</v>
      </c>
    </row>
    <row r="28" spans="1:8" x14ac:dyDescent="0.35">
      <c r="A28" s="146"/>
      <c r="B28" s="64">
        <v>150</v>
      </c>
      <c r="C28" s="65" t="s">
        <v>53</v>
      </c>
      <c r="D28" s="66">
        <v>300</v>
      </c>
      <c r="E28" s="67" t="s">
        <v>35</v>
      </c>
      <c r="F28" s="28"/>
      <c r="G28" s="68">
        <f t="shared" si="0"/>
        <v>0</v>
      </c>
    </row>
    <row r="29" spans="1:8" x14ac:dyDescent="0.35">
      <c r="A29" s="146"/>
      <c r="B29" s="64">
        <v>160</v>
      </c>
      <c r="C29" s="65" t="s">
        <v>54</v>
      </c>
      <c r="D29" s="66">
        <v>900</v>
      </c>
      <c r="E29" s="67" t="s">
        <v>35</v>
      </c>
      <c r="F29" s="28"/>
      <c r="G29" s="68">
        <f t="shared" si="0"/>
        <v>0</v>
      </c>
    </row>
    <row r="30" spans="1:8" x14ac:dyDescent="0.35">
      <c r="A30" s="146"/>
      <c r="B30" s="64">
        <v>170</v>
      </c>
      <c r="C30" s="65" t="s">
        <v>55</v>
      </c>
      <c r="D30" s="66">
        <v>300</v>
      </c>
      <c r="E30" s="67" t="s">
        <v>35</v>
      </c>
      <c r="F30" s="28"/>
      <c r="G30" s="68">
        <f t="shared" si="0"/>
        <v>0</v>
      </c>
    </row>
    <row r="31" spans="1:8" x14ac:dyDescent="0.35">
      <c r="A31" s="146"/>
      <c r="B31" s="64">
        <v>180</v>
      </c>
      <c r="C31" s="65" t="s">
        <v>31</v>
      </c>
      <c r="D31" s="78">
        <v>192242</v>
      </c>
      <c r="E31" s="67" t="s">
        <v>102</v>
      </c>
      <c r="F31" s="79">
        <v>1</v>
      </c>
      <c r="G31" s="68">
        <f t="shared" si="0"/>
        <v>192242</v>
      </c>
      <c r="H31" s="43"/>
    </row>
    <row r="32" spans="1:8" x14ac:dyDescent="0.35">
      <c r="A32" s="146"/>
      <c r="B32" s="64">
        <v>190</v>
      </c>
      <c r="C32" s="65" t="s">
        <v>30</v>
      </c>
      <c r="D32" s="66">
        <v>879</v>
      </c>
      <c r="E32" s="67" t="s">
        <v>35</v>
      </c>
      <c r="F32" s="28"/>
      <c r="G32" s="68">
        <f t="shared" si="0"/>
        <v>0</v>
      </c>
    </row>
    <row r="34" spans="1:7" ht="20" x14ac:dyDescent="0.35">
      <c r="A34" s="137" t="s">
        <v>27</v>
      </c>
      <c r="B34" s="138"/>
      <c r="C34" s="138"/>
      <c r="D34" s="138"/>
      <c r="E34" s="138"/>
      <c r="F34" s="138"/>
      <c r="G34" s="139"/>
    </row>
    <row r="35" spans="1:7" ht="13" x14ac:dyDescent="0.35">
      <c r="B35" s="69"/>
      <c r="C35" s="69"/>
      <c r="D35" s="69"/>
      <c r="E35" s="69"/>
      <c r="F35" s="70"/>
    </row>
    <row r="36" spans="1:7" s="69" customFormat="1" ht="13" x14ac:dyDescent="0.35">
      <c r="A36" s="71" t="s">
        <v>28</v>
      </c>
      <c r="B36" s="71"/>
      <c r="C36" s="71"/>
      <c r="D36" s="71"/>
      <c r="E36" s="71"/>
      <c r="G36" s="72">
        <f>IF(SUM(G14:G32)=192242,0,SUM(G14:G32))</f>
        <v>0</v>
      </c>
    </row>
    <row r="37" spans="1:7" x14ac:dyDescent="0.35">
      <c r="A37" s="43"/>
      <c r="B37" s="43"/>
      <c r="C37" s="43"/>
      <c r="D37" s="43"/>
      <c r="E37" s="43"/>
    </row>
    <row r="38" spans="1:7" x14ac:dyDescent="0.35">
      <c r="A38" s="43"/>
      <c r="B38" s="43"/>
      <c r="C38" s="43"/>
      <c r="D38" s="43"/>
      <c r="E38" s="43"/>
    </row>
    <row r="40" spans="1:7" x14ac:dyDescent="0.35">
      <c r="A40" s="43"/>
      <c r="B40" s="43"/>
      <c r="C40" s="43"/>
      <c r="D40" s="43"/>
      <c r="E40" s="43"/>
    </row>
    <row r="41" spans="1:7" x14ac:dyDescent="0.35">
      <c r="A41" s="43"/>
      <c r="B41" s="43"/>
      <c r="C41" s="43"/>
      <c r="D41" s="43"/>
      <c r="E41" s="43"/>
    </row>
    <row r="42" spans="1:7" x14ac:dyDescent="0.35">
      <c r="A42" s="43"/>
      <c r="B42" s="43"/>
      <c r="C42" s="43"/>
      <c r="D42" s="43"/>
      <c r="E42" s="43"/>
    </row>
    <row r="43" spans="1:7" x14ac:dyDescent="0.35">
      <c r="A43" s="43"/>
      <c r="B43" s="43"/>
      <c r="C43" s="43"/>
      <c r="D43" s="43"/>
      <c r="E43" s="43"/>
    </row>
    <row r="44" spans="1:7" x14ac:dyDescent="0.35">
      <c r="A44" s="43"/>
      <c r="B44" s="43"/>
      <c r="C44" s="43"/>
      <c r="D44" s="43"/>
      <c r="E44" s="43"/>
    </row>
    <row r="45" spans="1:7" x14ac:dyDescent="0.35">
      <c r="A45" s="43"/>
      <c r="B45" s="43"/>
      <c r="C45" s="43"/>
      <c r="D45" s="43"/>
      <c r="E45" s="43"/>
    </row>
    <row r="46" spans="1:7" x14ac:dyDescent="0.35">
      <c r="A46" s="43"/>
      <c r="B46" s="43"/>
      <c r="C46" s="43"/>
      <c r="D46" s="43"/>
      <c r="E46" s="43"/>
    </row>
    <row r="47" spans="1:7" x14ac:dyDescent="0.35">
      <c r="A47" s="43"/>
      <c r="B47" s="43"/>
      <c r="C47" s="43"/>
      <c r="D47" s="43"/>
      <c r="E47" s="43"/>
    </row>
    <row r="48" spans="1:7" x14ac:dyDescent="0.35">
      <c r="A48" s="43"/>
      <c r="B48" s="43"/>
      <c r="C48" s="43"/>
      <c r="D48" s="43"/>
      <c r="E48" s="43"/>
    </row>
    <row r="49" spans="1:5" x14ac:dyDescent="0.35">
      <c r="A49" s="43"/>
      <c r="B49" s="43"/>
      <c r="C49" s="43"/>
      <c r="D49" s="43"/>
      <c r="E49" s="43"/>
    </row>
    <row r="50" spans="1:5" x14ac:dyDescent="0.35">
      <c r="A50" s="43"/>
      <c r="B50" s="43"/>
      <c r="C50" s="43"/>
      <c r="D50" s="43"/>
      <c r="E50" s="43"/>
    </row>
    <row r="51" spans="1:5" x14ac:dyDescent="0.35">
      <c r="A51" s="43"/>
      <c r="B51" s="43"/>
      <c r="C51" s="43"/>
      <c r="D51" s="43"/>
      <c r="E51" s="43"/>
    </row>
    <row r="52" spans="1:5" x14ac:dyDescent="0.35">
      <c r="A52" s="43"/>
      <c r="B52" s="43"/>
      <c r="C52" s="43"/>
      <c r="D52" s="43"/>
      <c r="E52" s="43"/>
    </row>
    <row r="53" spans="1:5" x14ac:dyDescent="0.35">
      <c r="A53" s="43"/>
      <c r="B53" s="43"/>
      <c r="C53" s="43"/>
      <c r="D53" s="43"/>
      <c r="E53" s="43"/>
    </row>
    <row r="54" spans="1:5" x14ac:dyDescent="0.35">
      <c r="A54" s="43"/>
      <c r="B54" s="43"/>
      <c r="C54" s="43"/>
      <c r="D54" s="43"/>
      <c r="E54" s="43"/>
    </row>
    <row r="55" spans="1:5" x14ac:dyDescent="0.35">
      <c r="A55" s="43"/>
      <c r="B55" s="43"/>
      <c r="C55" s="43"/>
      <c r="D55" s="43"/>
      <c r="E55" s="43"/>
    </row>
    <row r="56" spans="1:5" ht="13" x14ac:dyDescent="0.35">
      <c r="A56" s="43"/>
      <c r="B56" s="47"/>
      <c r="C56" s="47"/>
      <c r="D56" s="47"/>
      <c r="E56" s="48"/>
    </row>
    <row r="57" spans="1:5" ht="13" x14ac:dyDescent="0.35">
      <c r="A57" s="49"/>
      <c r="B57" s="49"/>
      <c r="C57" s="47"/>
      <c r="D57" s="47"/>
      <c r="E57" s="48"/>
    </row>
    <row r="58" spans="1:5" x14ac:dyDescent="0.35">
      <c r="A58" s="49"/>
      <c r="B58" s="49"/>
      <c r="C58" s="49"/>
      <c r="D58" s="49"/>
      <c r="E58" s="49"/>
    </row>
    <row r="59" spans="1:5" ht="13" x14ac:dyDescent="0.35">
      <c r="A59" s="43"/>
      <c r="B59" s="45"/>
      <c r="C59" s="43"/>
      <c r="D59" s="43"/>
      <c r="E59" s="43"/>
    </row>
  </sheetData>
  <sheetProtection password="EB19" sheet="1" objects="1" scenarios="1" selectLockedCells="1"/>
  <mergeCells count="6">
    <mergeCell ref="A34:G34"/>
    <mergeCell ref="B7:G7"/>
    <mergeCell ref="B8:G8"/>
    <mergeCell ref="A10:G10"/>
    <mergeCell ref="A12:G12"/>
    <mergeCell ref="A14:A32"/>
  </mergeCells>
  <pageMargins left="0.7" right="0.7" top="0.75" bottom="0.75" header="0.3" footer="0.3"/>
  <pageSetup orientation="portrait" horizontalDpi="90" verticalDpi="9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992FF-C2FD-42D3-B5C3-D7D9B2124B70}">
  <dimension ref="A1:H59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44" customWidth="1"/>
    <col min="2" max="2" width="7.54296875" style="44" customWidth="1"/>
    <col min="3" max="3" width="40.1796875" style="44" customWidth="1"/>
    <col min="4" max="4" width="10.81640625" style="44"/>
    <col min="5" max="5" width="13" style="44" customWidth="1"/>
    <col min="6" max="6" width="12.453125" style="44" customWidth="1"/>
    <col min="7" max="7" width="17.6328125" style="44" bestFit="1" customWidth="1"/>
    <col min="8" max="9" width="12" style="44" customWidth="1"/>
    <col min="10" max="16384" width="10.81640625" style="44"/>
  </cols>
  <sheetData>
    <row r="1" spans="1:7" x14ac:dyDescent="0.35">
      <c r="A1" s="43"/>
      <c r="B1" s="43"/>
      <c r="C1" s="43"/>
      <c r="D1" s="43" t="s">
        <v>0</v>
      </c>
      <c r="E1" s="43"/>
    </row>
    <row r="2" spans="1:7" x14ac:dyDescent="0.35">
      <c r="A2" s="43"/>
      <c r="B2" s="43"/>
      <c r="C2" s="43"/>
      <c r="D2" s="43" t="str">
        <f>Identification!F2</f>
        <v>Formule de soumission - Élagage</v>
      </c>
      <c r="E2" s="43"/>
    </row>
    <row r="3" spans="1:7" x14ac:dyDescent="0.35">
      <c r="A3" s="43"/>
      <c r="B3" s="43"/>
      <c r="C3" s="43"/>
      <c r="D3" s="43" t="str">
        <f>Identification!F3</f>
        <v>AM008314</v>
      </c>
      <c r="E3" s="43"/>
    </row>
    <row r="4" spans="1:7" ht="13" x14ac:dyDescent="0.35">
      <c r="A4" s="43"/>
      <c r="B4" s="43"/>
      <c r="C4" s="43"/>
      <c r="D4" s="45"/>
      <c r="E4" s="43"/>
    </row>
    <row r="5" spans="1:7" x14ac:dyDescent="0.35">
      <c r="A5" s="43"/>
      <c r="B5" s="43"/>
      <c r="C5" s="43"/>
      <c r="D5" s="43"/>
      <c r="E5" s="43"/>
    </row>
    <row r="6" spans="1:7" x14ac:dyDescent="0.35">
      <c r="A6" s="43"/>
      <c r="B6" s="43"/>
      <c r="C6" s="43"/>
      <c r="D6" s="43"/>
      <c r="E6" s="43"/>
    </row>
    <row r="7" spans="1:7" ht="14" x14ac:dyDescent="0.35">
      <c r="A7" s="45" t="s">
        <v>1</v>
      </c>
      <c r="B7" s="140" t="str">
        <f>Identification!B7</f>
        <v>Plusieurs régions - Déboisement, abattage et élagage - Lignes de distribution (Marché qualifié)</v>
      </c>
      <c r="C7" s="140"/>
      <c r="D7" s="140"/>
      <c r="E7" s="140"/>
      <c r="F7" s="140"/>
      <c r="G7" s="140"/>
    </row>
    <row r="8" spans="1:7" ht="14" x14ac:dyDescent="0.35">
      <c r="A8" s="45" t="s">
        <v>2</v>
      </c>
      <c r="B8" s="140" t="s">
        <v>99</v>
      </c>
      <c r="C8" s="140"/>
      <c r="D8" s="140"/>
      <c r="E8" s="140"/>
      <c r="F8" s="140"/>
      <c r="G8" s="140"/>
    </row>
    <row r="9" spans="1:7" ht="13" thickBot="1" x14ac:dyDescent="0.4">
      <c r="A9" s="43"/>
      <c r="B9" s="43"/>
      <c r="C9" s="43"/>
      <c r="D9" s="43"/>
      <c r="E9" s="43"/>
    </row>
    <row r="10" spans="1:7" ht="26.5" customHeight="1" thickBot="1" x14ac:dyDescent="0.4">
      <c r="A10" s="141" t="s">
        <v>22</v>
      </c>
      <c r="B10" s="142"/>
      <c r="C10" s="142"/>
      <c r="D10" s="142"/>
      <c r="E10" s="142"/>
      <c r="F10" s="142"/>
      <c r="G10" s="143"/>
    </row>
    <row r="11" spans="1:7" x14ac:dyDescent="0.35">
      <c r="A11" s="43"/>
      <c r="B11" s="43"/>
      <c r="C11" s="43"/>
      <c r="D11" s="43"/>
      <c r="E11" s="43"/>
    </row>
    <row r="12" spans="1:7" ht="20" x14ac:dyDescent="0.35">
      <c r="A12" s="144" t="s">
        <v>29</v>
      </c>
      <c r="B12" s="145"/>
      <c r="C12" s="145"/>
      <c r="D12" s="145"/>
      <c r="E12" s="145"/>
      <c r="F12" s="145"/>
      <c r="G12" s="145"/>
    </row>
    <row r="13" spans="1:7" ht="13" x14ac:dyDescent="0.35">
      <c r="A13" s="61" t="s">
        <v>23</v>
      </c>
      <c r="B13" s="61" t="s">
        <v>24</v>
      </c>
      <c r="C13" s="62" t="s">
        <v>56</v>
      </c>
      <c r="D13" s="63" t="s">
        <v>33</v>
      </c>
      <c r="E13" s="61" t="s">
        <v>25</v>
      </c>
      <c r="F13" s="61" t="s">
        <v>26</v>
      </c>
      <c r="G13" s="61" t="s">
        <v>21</v>
      </c>
    </row>
    <row r="14" spans="1:7" x14ac:dyDescent="0.35">
      <c r="A14" s="146">
        <v>10</v>
      </c>
      <c r="B14" s="64">
        <v>10</v>
      </c>
      <c r="C14" s="65" t="s">
        <v>39</v>
      </c>
      <c r="D14" s="66">
        <v>425</v>
      </c>
      <c r="E14" s="67" t="s">
        <v>34</v>
      </c>
      <c r="F14" s="28"/>
      <c r="G14" s="68">
        <f>D14*F14</f>
        <v>0</v>
      </c>
    </row>
    <row r="15" spans="1:7" x14ac:dyDescent="0.35">
      <c r="A15" s="146"/>
      <c r="B15" s="64">
        <v>20</v>
      </c>
      <c r="C15" s="65" t="s">
        <v>40</v>
      </c>
      <c r="D15" s="66">
        <v>397</v>
      </c>
      <c r="E15" s="67" t="s">
        <v>34</v>
      </c>
      <c r="F15" s="28"/>
      <c r="G15" s="68">
        <f t="shared" ref="G15:G32" si="0">D15*F15</f>
        <v>0</v>
      </c>
    </row>
    <row r="16" spans="1:7" x14ac:dyDescent="0.35">
      <c r="A16" s="146"/>
      <c r="B16" s="64">
        <v>30</v>
      </c>
      <c r="C16" s="65" t="s">
        <v>41</v>
      </c>
      <c r="D16" s="66">
        <v>137</v>
      </c>
      <c r="E16" s="67" t="s">
        <v>34</v>
      </c>
      <c r="F16" s="28"/>
      <c r="G16" s="68">
        <f t="shared" si="0"/>
        <v>0</v>
      </c>
    </row>
    <row r="17" spans="1:8" x14ac:dyDescent="0.35">
      <c r="A17" s="146"/>
      <c r="B17" s="64">
        <v>40</v>
      </c>
      <c r="C17" s="65" t="s">
        <v>42</v>
      </c>
      <c r="D17" s="66">
        <v>246</v>
      </c>
      <c r="E17" s="67" t="s">
        <v>34</v>
      </c>
      <c r="F17" s="28"/>
      <c r="G17" s="68">
        <f t="shared" si="0"/>
        <v>0</v>
      </c>
    </row>
    <row r="18" spans="1:8" x14ac:dyDescent="0.35">
      <c r="A18" s="146"/>
      <c r="B18" s="64">
        <v>50</v>
      </c>
      <c r="C18" s="65" t="s">
        <v>43</v>
      </c>
      <c r="D18" s="66">
        <v>27</v>
      </c>
      <c r="E18" s="67" t="s">
        <v>34</v>
      </c>
      <c r="F18" s="28"/>
      <c r="G18" s="68">
        <f t="shared" si="0"/>
        <v>0</v>
      </c>
    </row>
    <row r="19" spans="1:8" x14ac:dyDescent="0.35">
      <c r="A19" s="146"/>
      <c r="B19" s="64">
        <v>60</v>
      </c>
      <c r="C19" s="65" t="s">
        <v>44</v>
      </c>
      <c r="D19" s="66">
        <v>54</v>
      </c>
      <c r="E19" s="67" t="s">
        <v>34</v>
      </c>
      <c r="F19" s="28"/>
      <c r="G19" s="68">
        <f t="shared" si="0"/>
        <v>0</v>
      </c>
    </row>
    <row r="20" spans="1:8" x14ac:dyDescent="0.35">
      <c r="A20" s="146"/>
      <c r="B20" s="64">
        <v>70</v>
      </c>
      <c r="C20" s="65" t="s">
        <v>45</v>
      </c>
      <c r="D20" s="66">
        <v>11</v>
      </c>
      <c r="E20" s="67" t="s">
        <v>34</v>
      </c>
      <c r="F20" s="28"/>
      <c r="G20" s="68">
        <f t="shared" si="0"/>
        <v>0</v>
      </c>
    </row>
    <row r="21" spans="1:8" x14ac:dyDescent="0.35">
      <c r="A21" s="146"/>
      <c r="B21" s="64">
        <v>80</v>
      </c>
      <c r="C21" s="65" t="s">
        <v>46</v>
      </c>
      <c r="D21" s="66">
        <v>43</v>
      </c>
      <c r="E21" s="67" t="s">
        <v>34</v>
      </c>
      <c r="F21" s="28"/>
      <c r="G21" s="68">
        <f t="shared" si="0"/>
        <v>0</v>
      </c>
    </row>
    <row r="22" spans="1:8" x14ac:dyDescent="0.35">
      <c r="A22" s="146"/>
      <c r="B22" s="64">
        <v>90</v>
      </c>
      <c r="C22" s="65" t="s">
        <v>47</v>
      </c>
      <c r="D22" s="66">
        <v>5</v>
      </c>
      <c r="E22" s="67" t="s">
        <v>34</v>
      </c>
      <c r="F22" s="28"/>
      <c r="G22" s="68">
        <f t="shared" si="0"/>
        <v>0</v>
      </c>
    </row>
    <row r="23" spans="1:8" x14ac:dyDescent="0.35">
      <c r="A23" s="146"/>
      <c r="B23" s="64">
        <v>100</v>
      </c>
      <c r="C23" s="65" t="s">
        <v>48</v>
      </c>
      <c r="D23" s="66">
        <v>5</v>
      </c>
      <c r="E23" s="67" t="s">
        <v>34</v>
      </c>
      <c r="F23" s="28"/>
      <c r="G23" s="68">
        <f t="shared" si="0"/>
        <v>0</v>
      </c>
    </row>
    <row r="24" spans="1:8" x14ac:dyDescent="0.35">
      <c r="A24" s="146"/>
      <c r="B24" s="64">
        <v>110</v>
      </c>
      <c r="C24" s="65" t="s">
        <v>49</v>
      </c>
      <c r="D24" s="66">
        <v>5</v>
      </c>
      <c r="E24" s="67" t="s">
        <v>34</v>
      </c>
      <c r="F24" s="28"/>
      <c r="G24" s="68">
        <f t="shared" si="0"/>
        <v>0</v>
      </c>
    </row>
    <row r="25" spans="1:8" x14ac:dyDescent="0.35">
      <c r="A25" s="146"/>
      <c r="B25" s="64">
        <v>120</v>
      </c>
      <c r="C25" s="65" t="s">
        <v>50</v>
      </c>
      <c r="D25" s="66">
        <v>5</v>
      </c>
      <c r="E25" s="67" t="s">
        <v>34</v>
      </c>
      <c r="F25" s="73"/>
      <c r="G25" s="68">
        <f t="shared" si="0"/>
        <v>0</v>
      </c>
    </row>
    <row r="26" spans="1:8" x14ac:dyDescent="0.35">
      <c r="A26" s="146"/>
      <c r="B26" s="64">
        <v>130</v>
      </c>
      <c r="C26" s="65" t="s">
        <v>51</v>
      </c>
      <c r="D26" s="66">
        <v>5</v>
      </c>
      <c r="E26" s="67" t="s">
        <v>34</v>
      </c>
      <c r="F26" s="28"/>
      <c r="G26" s="68">
        <f t="shared" si="0"/>
        <v>0</v>
      </c>
    </row>
    <row r="27" spans="1:8" x14ac:dyDescent="0.35">
      <c r="A27" s="146"/>
      <c r="B27" s="64">
        <v>140</v>
      </c>
      <c r="C27" s="65" t="s">
        <v>52</v>
      </c>
      <c r="D27" s="66">
        <v>400</v>
      </c>
      <c r="E27" s="67" t="s">
        <v>35</v>
      </c>
      <c r="F27" s="73"/>
      <c r="G27" s="68">
        <f t="shared" si="0"/>
        <v>0</v>
      </c>
    </row>
    <row r="28" spans="1:8" x14ac:dyDescent="0.35">
      <c r="A28" s="146"/>
      <c r="B28" s="64">
        <v>150</v>
      </c>
      <c r="C28" s="65" t="s">
        <v>53</v>
      </c>
      <c r="D28" s="66">
        <v>100</v>
      </c>
      <c r="E28" s="67" t="s">
        <v>35</v>
      </c>
      <c r="F28" s="28"/>
      <c r="G28" s="68">
        <f t="shared" si="0"/>
        <v>0</v>
      </c>
    </row>
    <row r="29" spans="1:8" x14ac:dyDescent="0.35">
      <c r="A29" s="146"/>
      <c r="B29" s="64">
        <v>160</v>
      </c>
      <c r="C29" s="65" t="s">
        <v>54</v>
      </c>
      <c r="D29" s="66">
        <v>400</v>
      </c>
      <c r="E29" s="67" t="s">
        <v>35</v>
      </c>
      <c r="F29" s="28"/>
      <c r="G29" s="68">
        <f t="shared" si="0"/>
        <v>0</v>
      </c>
    </row>
    <row r="30" spans="1:8" x14ac:dyDescent="0.35">
      <c r="A30" s="146"/>
      <c r="B30" s="64">
        <v>170</v>
      </c>
      <c r="C30" s="65" t="s">
        <v>55</v>
      </c>
      <c r="D30" s="66">
        <v>100</v>
      </c>
      <c r="E30" s="67" t="s">
        <v>35</v>
      </c>
      <c r="F30" s="28"/>
      <c r="G30" s="68">
        <f t="shared" si="0"/>
        <v>0</v>
      </c>
    </row>
    <row r="31" spans="1:8" x14ac:dyDescent="0.35">
      <c r="A31" s="146"/>
      <c r="B31" s="64">
        <v>180</v>
      </c>
      <c r="C31" s="65" t="s">
        <v>31</v>
      </c>
      <c r="D31" s="78">
        <v>58938</v>
      </c>
      <c r="E31" s="67" t="s">
        <v>102</v>
      </c>
      <c r="F31" s="79">
        <v>1</v>
      </c>
      <c r="G31" s="68">
        <f t="shared" si="0"/>
        <v>58938</v>
      </c>
      <c r="H31" s="43"/>
    </row>
    <row r="32" spans="1:8" x14ac:dyDescent="0.35">
      <c r="A32" s="146"/>
      <c r="B32" s="64">
        <v>190</v>
      </c>
      <c r="C32" s="65" t="s">
        <v>30</v>
      </c>
      <c r="D32" s="66">
        <v>286</v>
      </c>
      <c r="E32" s="67" t="s">
        <v>35</v>
      </c>
      <c r="F32" s="28"/>
      <c r="G32" s="68">
        <f t="shared" si="0"/>
        <v>0</v>
      </c>
    </row>
    <row r="34" spans="1:7" ht="20" x14ac:dyDescent="0.35">
      <c r="A34" s="137" t="s">
        <v>27</v>
      </c>
      <c r="B34" s="138"/>
      <c r="C34" s="138"/>
      <c r="D34" s="138"/>
      <c r="E34" s="138"/>
      <c r="F34" s="138"/>
      <c r="G34" s="139"/>
    </row>
    <row r="35" spans="1:7" ht="13" x14ac:dyDescent="0.35">
      <c r="B35" s="69"/>
      <c r="C35" s="69"/>
      <c r="D35" s="69"/>
      <c r="E35" s="69"/>
      <c r="F35" s="70"/>
    </row>
    <row r="36" spans="1:7" s="69" customFormat="1" ht="13" x14ac:dyDescent="0.35">
      <c r="A36" s="71" t="s">
        <v>28</v>
      </c>
      <c r="B36" s="71"/>
      <c r="C36" s="71"/>
      <c r="D36" s="71"/>
      <c r="E36" s="71"/>
      <c r="G36" s="72">
        <f>IF(SUM(G14:G32)=58938,0,SUM(G14:G32))</f>
        <v>0</v>
      </c>
    </row>
    <row r="37" spans="1:7" x14ac:dyDescent="0.35">
      <c r="A37" s="43"/>
      <c r="B37" s="43"/>
      <c r="C37" s="43"/>
      <c r="D37" s="43"/>
      <c r="E37" s="43"/>
    </row>
    <row r="38" spans="1:7" x14ac:dyDescent="0.35">
      <c r="A38" s="43"/>
      <c r="B38" s="43"/>
      <c r="C38" s="43"/>
      <c r="D38" s="43"/>
      <c r="E38" s="43"/>
    </row>
    <row r="40" spans="1:7" x14ac:dyDescent="0.35">
      <c r="A40" s="43"/>
      <c r="B40" s="43"/>
      <c r="C40" s="43"/>
      <c r="D40" s="43"/>
      <c r="E40" s="43"/>
    </row>
    <row r="41" spans="1:7" x14ac:dyDescent="0.35">
      <c r="A41" s="43"/>
      <c r="B41" s="43"/>
      <c r="C41" s="43"/>
      <c r="D41" s="43"/>
      <c r="E41" s="43"/>
    </row>
    <row r="42" spans="1:7" x14ac:dyDescent="0.35">
      <c r="A42" s="43"/>
      <c r="B42" s="43"/>
      <c r="C42" s="43"/>
      <c r="D42" s="43"/>
      <c r="E42" s="43"/>
    </row>
    <row r="43" spans="1:7" x14ac:dyDescent="0.35">
      <c r="A43" s="43"/>
      <c r="B43" s="43"/>
      <c r="C43" s="43"/>
      <c r="D43" s="43"/>
      <c r="E43" s="43"/>
    </row>
    <row r="44" spans="1:7" x14ac:dyDescent="0.35">
      <c r="A44" s="43"/>
      <c r="B44" s="43"/>
      <c r="C44" s="43"/>
      <c r="D44" s="43"/>
      <c r="E44" s="43"/>
    </row>
    <row r="45" spans="1:7" x14ac:dyDescent="0.35">
      <c r="A45" s="43"/>
      <c r="B45" s="43"/>
      <c r="C45" s="43"/>
      <c r="D45" s="43"/>
      <c r="E45" s="43"/>
    </row>
    <row r="46" spans="1:7" x14ac:dyDescent="0.35">
      <c r="A46" s="43"/>
      <c r="B46" s="43"/>
      <c r="C46" s="43"/>
      <c r="D46" s="43"/>
      <c r="E46" s="43"/>
    </row>
    <row r="47" spans="1:7" x14ac:dyDescent="0.35">
      <c r="A47" s="43"/>
      <c r="B47" s="43"/>
      <c r="C47" s="43"/>
      <c r="D47" s="43"/>
      <c r="E47" s="43"/>
    </row>
    <row r="48" spans="1:7" x14ac:dyDescent="0.35">
      <c r="A48" s="43"/>
      <c r="B48" s="43"/>
      <c r="C48" s="43"/>
      <c r="D48" s="43"/>
      <c r="E48" s="43"/>
    </row>
    <row r="49" spans="1:5" x14ac:dyDescent="0.35">
      <c r="A49" s="43"/>
      <c r="B49" s="43"/>
      <c r="C49" s="43"/>
      <c r="D49" s="43"/>
      <c r="E49" s="43"/>
    </row>
    <row r="50" spans="1:5" x14ac:dyDescent="0.35">
      <c r="A50" s="43"/>
      <c r="B50" s="43"/>
      <c r="C50" s="43"/>
      <c r="D50" s="43"/>
      <c r="E50" s="43"/>
    </row>
    <row r="51" spans="1:5" x14ac:dyDescent="0.35">
      <c r="A51" s="43"/>
      <c r="B51" s="43"/>
      <c r="C51" s="43"/>
      <c r="D51" s="43"/>
      <c r="E51" s="43"/>
    </row>
    <row r="52" spans="1:5" x14ac:dyDescent="0.35">
      <c r="A52" s="43"/>
      <c r="B52" s="43"/>
      <c r="C52" s="43"/>
      <c r="D52" s="43"/>
      <c r="E52" s="43"/>
    </row>
    <row r="53" spans="1:5" x14ac:dyDescent="0.35">
      <c r="A53" s="43"/>
      <c r="B53" s="43"/>
      <c r="C53" s="43"/>
      <c r="D53" s="43"/>
      <c r="E53" s="43"/>
    </row>
    <row r="54" spans="1:5" x14ac:dyDescent="0.35">
      <c r="A54" s="43"/>
      <c r="B54" s="43"/>
      <c r="C54" s="43"/>
      <c r="D54" s="43"/>
      <c r="E54" s="43"/>
    </row>
    <row r="55" spans="1:5" x14ac:dyDescent="0.35">
      <c r="A55" s="43"/>
      <c r="B55" s="43"/>
      <c r="C55" s="43"/>
      <c r="D55" s="43"/>
      <c r="E55" s="43"/>
    </row>
    <row r="56" spans="1:5" ht="13" x14ac:dyDescent="0.35">
      <c r="A56" s="43"/>
      <c r="B56" s="47"/>
      <c r="C56" s="47"/>
      <c r="D56" s="47"/>
      <c r="E56" s="48"/>
    </row>
    <row r="57" spans="1:5" ht="13" x14ac:dyDescent="0.35">
      <c r="A57" s="49"/>
      <c r="B57" s="49"/>
      <c r="C57" s="47"/>
      <c r="D57" s="47"/>
      <c r="E57" s="48"/>
    </row>
    <row r="58" spans="1:5" x14ac:dyDescent="0.35">
      <c r="A58" s="49"/>
      <c r="B58" s="49"/>
      <c r="C58" s="49"/>
      <c r="D58" s="49"/>
      <c r="E58" s="49"/>
    </row>
    <row r="59" spans="1:5" ht="13" x14ac:dyDescent="0.35">
      <c r="A59" s="43"/>
      <c r="B59" s="45"/>
      <c r="C59" s="43"/>
      <c r="D59" s="43"/>
      <c r="E59" s="43"/>
    </row>
  </sheetData>
  <sheetProtection password="EB19" sheet="1" objects="1" scenarios="1" selectLockedCells="1"/>
  <mergeCells count="6">
    <mergeCell ref="A34:G34"/>
    <mergeCell ref="B7:G7"/>
    <mergeCell ref="B8:G8"/>
    <mergeCell ref="A10:G10"/>
    <mergeCell ref="A12:G12"/>
    <mergeCell ref="A14:A32"/>
  </mergeCells>
  <pageMargins left="0.7" right="0.7" top="0.75" bottom="0.75" header="0.3" footer="0.3"/>
  <pageSetup orientation="portrait" horizontalDpi="90" verticalDpi="9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8AF2A-F807-46B3-AB62-933A8219A21D}">
  <dimension ref="A1:H59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44" customWidth="1"/>
    <col min="2" max="2" width="7.54296875" style="44" customWidth="1"/>
    <col min="3" max="3" width="40.1796875" style="44" customWidth="1"/>
    <col min="4" max="4" width="10.81640625" style="44"/>
    <col min="5" max="5" width="13" style="44" customWidth="1"/>
    <col min="6" max="6" width="12.453125" style="44" customWidth="1"/>
    <col min="7" max="7" width="17.6328125" style="44" bestFit="1" customWidth="1"/>
    <col min="8" max="9" width="12" style="44" customWidth="1"/>
    <col min="10" max="16384" width="10.81640625" style="44"/>
  </cols>
  <sheetData>
    <row r="1" spans="1:7" x14ac:dyDescent="0.35">
      <c r="A1" s="43"/>
      <c r="B1" s="43"/>
      <c r="C1" s="43"/>
      <c r="D1" s="43" t="s">
        <v>0</v>
      </c>
      <c r="E1" s="43"/>
    </row>
    <row r="2" spans="1:7" x14ac:dyDescent="0.35">
      <c r="A2" s="43"/>
      <c r="B2" s="43"/>
      <c r="C2" s="43"/>
      <c r="D2" s="43" t="str">
        <f>Identification!F2</f>
        <v>Formule de soumission - Élagage</v>
      </c>
      <c r="E2" s="43"/>
    </row>
    <row r="3" spans="1:7" x14ac:dyDescent="0.35">
      <c r="A3" s="43"/>
      <c r="B3" s="43"/>
      <c r="C3" s="43"/>
      <c r="D3" s="43" t="str">
        <f>Identification!F3</f>
        <v>AM008314</v>
      </c>
      <c r="E3" s="43"/>
    </row>
    <row r="4" spans="1:7" ht="13" x14ac:dyDescent="0.35">
      <c r="A4" s="43"/>
      <c r="B4" s="43"/>
      <c r="C4" s="43"/>
      <c r="D4" s="45"/>
      <c r="E4" s="43"/>
    </row>
    <row r="5" spans="1:7" x14ac:dyDescent="0.35">
      <c r="A5" s="43"/>
      <c r="B5" s="43"/>
      <c r="C5" s="43"/>
      <c r="D5" s="43"/>
      <c r="E5" s="43"/>
    </row>
    <row r="6" spans="1:7" x14ac:dyDescent="0.35">
      <c r="A6" s="43"/>
      <c r="B6" s="43"/>
      <c r="C6" s="43"/>
      <c r="D6" s="43"/>
      <c r="E6" s="43"/>
    </row>
    <row r="7" spans="1:7" ht="14" x14ac:dyDescent="0.35">
      <c r="A7" s="45" t="s">
        <v>1</v>
      </c>
      <c r="B7" s="140" t="str">
        <f>Identification!B7</f>
        <v>Plusieurs régions - Déboisement, abattage et élagage - Lignes de distribution (Marché qualifié)</v>
      </c>
      <c r="C7" s="140"/>
      <c r="D7" s="140"/>
      <c r="E7" s="140"/>
      <c r="F7" s="140"/>
      <c r="G7" s="140"/>
    </row>
    <row r="8" spans="1:7" ht="14" x14ac:dyDescent="0.35">
      <c r="A8" s="45" t="s">
        <v>2</v>
      </c>
      <c r="B8" s="140" t="s">
        <v>80</v>
      </c>
      <c r="C8" s="140"/>
      <c r="D8" s="140"/>
      <c r="E8" s="140"/>
      <c r="F8" s="140"/>
      <c r="G8" s="140"/>
    </row>
    <row r="9" spans="1:7" ht="13" thickBot="1" x14ac:dyDescent="0.4">
      <c r="A9" s="43"/>
      <c r="B9" s="43"/>
      <c r="C9" s="43"/>
      <c r="D9" s="43"/>
      <c r="E9" s="43"/>
    </row>
    <row r="10" spans="1:7" ht="26.5" customHeight="1" thickBot="1" x14ac:dyDescent="0.4">
      <c r="A10" s="141" t="s">
        <v>22</v>
      </c>
      <c r="B10" s="142"/>
      <c r="C10" s="142"/>
      <c r="D10" s="142"/>
      <c r="E10" s="142"/>
      <c r="F10" s="142"/>
      <c r="G10" s="143"/>
    </row>
    <row r="11" spans="1:7" x14ac:dyDescent="0.35">
      <c r="A11" s="43"/>
      <c r="B11" s="43"/>
      <c r="C11" s="43"/>
      <c r="D11" s="43"/>
      <c r="E11" s="43"/>
    </row>
    <row r="12" spans="1:7" ht="20" x14ac:dyDescent="0.35">
      <c r="A12" s="144" t="s">
        <v>29</v>
      </c>
      <c r="B12" s="145"/>
      <c r="C12" s="145"/>
      <c r="D12" s="145"/>
      <c r="E12" s="145"/>
      <c r="F12" s="145"/>
      <c r="G12" s="145"/>
    </row>
    <row r="13" spans="1:7" ht="13" x14ac:dyDescent="0.35">
      <c r="A13" s="61" t="s">
        <v>23</v>
      </c>
      <c r="B13" s="61" t="s">
        <v>24</v>
      </c>
      <c r="C13" s="62" t="s">
        <v>56</v>
      </c>
      <c r="D13" s="63" t="s">
        <v>33</v>
      </c>
      <c r="E13" s="61" t="s">
        <v>25</v>
      </c>
      <c r="F13" s="61" t="s">
        <v>26</v>
      </c>
      <c r="G13" s="61" t="s">
        <v>21</v>
      </c>
    </row>
    <row r="14" spans="1:7" x14ac:dyDescent="0.35">
      <c r="A14" s="146">
        <v>10</v>
      </c>
      <c r="B14" s="64">
        <v>10</v>
      </c>
      <c r="C14" s="65" t="s">
        <v>39</v>
      </c>
      <c r="D14" s="66">
        <v>1025</v>
      </c>
      <c r="E14" s="67" t="s">
        <v>34</v>
      </c>
      <c r="F14" s="28"/>
      <c r="G14" s="68">
        <f>D14*F14</f>
        <v>0</v>
      </c>
    </row>
    <row r="15" spans="1:7" x14ac:dyDescent="0.35">
      <c r="A15" s="146"/>
      <c r="B15" s="64">
        <v>20</v>
      </c>
      <c r="C15" s="65" t="s">
        <v>40</v>
      </c>
      <c r="D15" s="66">
        <v>1295</v>
      </c>
      <c r="E15" s="67" t="s">
        <v>34</v>
      </c>
      <c r="F15" s="28"/>
      <c r="G15" s="68">
        <f t="shared" ref="G15:G32" si="0">D15*F15</f>
        <v>0</v>
      </c>
    </row>
    <row r="16" spans="1:7" x14ac:dyDescent="0.35">
      <c r="A16" s="146"/>
      <c r="B16" s="64">
        <v>30</v>
      </c>
      <c r="C16" s="65" t="s">
        <v>41</v>
      </c>
      <c r="D16" s="66">
        <v>1382</v>
      </c>
      <c r="E16" s="67" t="s">
        <v>34</v>
      </c>
      <c r="F16" s="28"/>
      <c r="G16" s="68">
        <f t="shared" si="0"/>
        <v>0</v>
      </c>
    </row>
    <row r="17" spans="1:8" x14ac:dyDescent="0.35">
      <c r="A17" s="146"/>
      <c r="B17" s="64">
        <v>40</v>
      </c>
      <c r="C17" s="65" t="s">
        <v>42</v>
      </c>
      <c r="D17" s="66">
        <v>2972</v>
      </c>
      <c r="E17" s="67" t="s">
        <v>34</v>
      </c>
      <c r="F17" s="28"/>
      <c r="G17" s="68">
        <f t="shared" si="0"/>
        <v>0</v>
      </c>
    </row>
    <row r="18" spans="1:8" x14ac:dyDescent="0.35">
      <c r="A18" s="146"/>
      <c r="B18" s="64">
        <v>50</v>
      </c>
      <c r="C18" s="65" t="s">
        <v>43</v>
      </c>
      <c r="D18" s="66">
        <v>148</v>
      </c>
      <c r="E18" s="67" t="s">
        <v>34</v>
      </c>
      <c r="F18" s="28"/>
      <c r="G18" s="68">
        <f t="shared" si="0"/>
        <v>0</v>
      </c>
    </row>
    <row r="19" spans="1:8" x14ac:dyDescent="0.35">
      <c r="A19" s="146"/>
      <c r="B19" s="64">
        <v>60</v>
      </c>
      <c r="C19" s="65" t="s">
        <v>44</v>
      </c>
      <c r="D19" s="66">
        <v>297</v>
      </c>
      <c r="E19" s="67" t="s">
        <v>34</v>
      </c>
      <c r="F19" s="28"/>
      <c r="G19" s="68">
        <f t="shared" si="0"/>
        <v>0</v>
      </c>
    </row>
    <row r="20" spans="1:8" x14ac:dyDescent="0.35">
      <c r="A20" s="146"/>
      <c r="B20" s="64">
        <v>70</v>
      </c>
      <c r="C20" s="65" t="s">
        <v>45</v>
      </c>
      <c r="D20" s="66">
        <v>59</v>
      </c>
      <c r="E20" s="67" t="s">
        <v>34</v>
      </c>
      <c r="F20" s="28"/>
      <c r="G20" s="68">
        <f t="shared" si="0"/>
        <v>0</v>
      </c>
    </row>
    <row r="21" spans="1:8" x14ac:dyDescent="0.35">
      <c r="A21" s="146"/>
      <c r="B21" s="64">
        <v>80</v>
      </c>
      <c r="C21" s="65" t="s">
        <v>46</v>
      </c>
      <c r="D21" s="66">
        <v>237</v>
      </c>
      <c r="E21" s="67" t="s">
        <v>34</v>
      </c>
      <c r="F21" s="28"/>
      <c r="G21" s="68">
        <f t="shared" si="0"/>
        <v>0</v>
      </c>
    </row>
    <row r="22" spans="1:8" x14ac:dyDescent="0.35">
      <c r="A22" s="146"/>
      <c r="B22" s="64">
        <v>90</v>
      </c>
      <c r="C22" s="65" t="s">
        <v>47</v>
      </c>
      <c r="D22" s="66">
        <v>12</v>
      </c>
      <c r="E22" s="67" t="s">
        <v>34</v>
      </c>
      <c r="F22" s="28"/>
      <c r="G22" s="68">
        <f t="shared" si="0"/>
        <v>0</v>
      </c>
    </row>
    <row r="23" spans="1:8" x14ac:dyDescent="0.35">
      <c r="A23" s="146"/>
      <c r="B23" s="64">
        <v>100</v>
      </c>
      <c r="C23" s="65" t="s">
        <v>48</v>
      </c>
      <c r="D23" s="66">
        <v>4</v>
      </c>
      <c r="E23" s="67" t="s">
        <v>34</v>
      </c>
      <c r="F23" s="28"/>
      <c r="G23" s="68">
        <f t="shared" si="0"/>
        <v>0</v>
      </c>
    </row>
    <row r="24" spans="1:8" x14ac:dyDescent="0.35">
      <c r="A24" s="146"/>
      <c r="B24" s="64">
        <v>110</v>
      </c>
      <c r="C24" s="65" t="s">
        <v>49</v>
      </c>
      <c r="D24" s="66">
        <v>34</v>
      </c>
      <c r="E24" s="67" t="s">
        <v>34</v>
      </c>
      <c r="F24" s="28"/>
      <c r="G24" s="68">
        <f t="shared" si="0"/>
        <v>0</v>
      </c>
    </row>
    <row r="25" spans="1:8" x14ac:dyDescent="0.35">
      <c r="A25" s="146"/>
      <c r="B25" s="64">
        <v>120</v>
      </c>
      <c r="C25" s="65" t="s">
        <v>50</v>
      </c>
      <c r="D25" s="66">
        <v>10</v>
      </c>
      <c r="E25" s="67" t="s">
        <v>34</v>
      </c>
      <c r="F25" s="28"/>
      <c r="G25" s="68">
        <f t="shared" si="0"/>
        <v>0</v>
      </c>
    </row>
    <row r="26" spans="1:8" x14ac:dyDescent="0.35">
      <c r="A26" s="146"/>
      <c r="B26" s="64">
        <v>130</v>
      </c>
      <c r="C26" s="65" t="s">
        <v>51</v>
      </c>
      <c r="D26" s="66">
        <v>500</v>
      </c>
      <c r="E26" s="67" t="s">
        <v>34</v>
      </c>
      <c r="F26" s="28"/>
      <c r="G26" s="68">
        <f t="shared" si="0"/>
        <v>0</v>
      </c>
    </row>
    <row r="27" spans="1:8" x14ac:dyDescent="0.35">
      <c r="A27" s="146"/>
      <c r="B27" s="64">
        <v>140</v>
      </c>
      <c r="C27" s="65" t="s">
        <v>52</v>
      </c>
      <c r="D27" s="66">
        <v>500</v>
      </c>
      <c r="E27" s="67" t="s">
        <v>35</v>
      </c>
      <c r="F27" s="28"/>
      <c r="G27" s="68">
        <f t="shared" si="0"/>
        <v>0</v>
      </c>
    </row>
    <row r="28" spans="1:8" x14ac:dyDescent="0.35">
      <c r="A28" s="146"/>
      <c r="B28" s="64">
        <v>150</v>
      </c>
      <c r="C28" s="65" t="s">
        <v>53</v>
      </c>
      <c r="D28" s="66">
        <v>480</v>
      </c>
      <c r="E28" s="67" t="s">
        <v>35</v>
      </c>
      <c r="F28" s="28"/>
      <c r="G28" s="68">
        <f t="shared" si="0"/>
        <v>0</v>
      </c>
    </row>
    <row r="29" spans="1:8" x14ac:dyDescent="0.35">
      <c r="A29" s="146"/>
      <c r="B29" s="64">
        <v>160</v>
      </c>
      <c r="C29" s="65" t="s">
        <v>54</v>
      </c>
      <c r="D29" s="66">
        <v>500</v>
      </c>
      <c r="E29" s="67" t="s">
        <v>35</v>
      </c>
      <c r="F29" s="28"/>
      <c r="G29" s="68">
        <f t="shared" si="0"/>
        <v>0</v>
      </c>
    </row>
    <row r="30" spans="1:8" x14ac:dyDescent="0.35">
      <c r="A30" s="146"/>
      <c r="B30" s="64">
        <v>170</v>
      </c>
      <c r="C30" s="65" t="s">
        <v>55</v>
      </c>
      <c r="D30" s="66">
        <v>480</v>
      </c>
      <c r="E30" s="67" t="s">
        <v>35</v>
      </c>
      <c r="F30" s="28"/>
      <c r="G30" s="68">
        <f t="shared" si="0"/>
        <v>0</v>
      </c>
    </row>
    <row r="31" spans="1:8" x14ac:dyDescent="0.35">
      <c r="A31" s="146"/>
      <c r="B31" s="64">
        <v>180</v>
      </c>
      <c r="C31" s="65" t="s">
        <v>31</v>
      </c>
      <c r="D31" s="78">
        <v>161000</v>
      </c>
      <c r="E31" s="80" t="s">
        <v>102</v>
      </c>
      <c r="F31" s="79">
        <v>1</v>
      </c>
      <c r="G31" s="68">
        <f t="shared" si="0"/>
        <v>161000</v>
      </c>
      <c r="H31" s="43"/>
    </row>
    <row r="32" spans="1:8" x14ac:dyDescent="0.35">
      <c r="A32" s="146"/>
      <c r="B32" s="64">
        <v>190</v>
      </c>
      <c r="C32" s="65" t="s">
        <v>30</v>
      </c>
      <c r="D32" s="66">
        <v>1258</v>
      </c>
      <c r="E32" s="67" t="s">
        <v>35</v>
      </c>
      <c r="F32" s="73"/>
      <c r="G32" s="68">
        <f t="shared" si="0"/>
        <v>0</v>
      </c>
    </row>
    <row r="34" spans="1:7" ht="20" x14ac:dyDescent="0.35">
      <c r="A34" s="137" t="s">
        <v>27</v>
      </c>
      <c r="B34" s="138"/>
      <c r="C34" s="138"/>
      <c r="D34" s="138"/>
      <c r="E34" s="138"/>
      <c r="F34" s="138"/>
      <c r="G34" s="139"/>
    </row>
    <row r="35" spans="1:7" ht="13" x14ac:dyDescent="0.35">
      <c r="B35" s="69"/>
      <c r="C35" s="69"/>
      <c r="D35" s="69"/>
      <c r="E35" s="69"/>
      <c r="F35" s="70"/>
    </row>
    <row r="36" spans="1:7" s="69" customFormat="1" ht="13" x14ac:dyDescent="0.35">
      <c r="A36" s="71" t="s">
        <v>28</v>
      </c>
      <c r="B36" s="71"/>
      <c r="C36" s="71"/>
      <c r="D36" s="71"/>
      <c r="E36" s="71"/>
      <c r="G36" s="72">
        <f>IF(SUM(G14:G32)=161000,0,SUM(G14:G32))</f>
        <v>0</v>
      </c>
    </row>
    <row r="37" spans="1:7" x14ac:dyDescent="0.35">
      <c r="A37" s="43"/>
      <c r="B37" s="43"/>
      <c r="C37" s="43"/>
      <c r="D37" s="43"/>
      <c r="E37" s="43"/>
    </row>
    <row r="38" spans="1:7" x14ac:dyDescent="0.35">
      <c r="A38" s="43"/>
      <c r="B38" s="43"/>
      <c r="C38" s="43"/>
      <c r="D38" s="43"/>
      <c r="E38" s="43"/>
    </row>
    <row r="40" spans="1:7" x14ac:dyDescent="0.35">
      <c r="A40" s="43"/>
      <c r="B40" s="43"/>
      <c r="C40" s="43"/>
      <c r="D40" s="43"/>
      <c r="E40" s="43"/>
    </row>
    <row r="41" spans="1:7" x14ac:dyDescent="0.35">
      <c r="A41" s="43"/>
      <c r="B41" s="43"/>
      <c r="C41" s="43"/>
      <c r="D41" s="43"/>
      <c r="E41" s="43"/>
    </row>
    <row r="42" spans="1:7" x14ac:dyDescent="0.35">
      <c r="A42" s="43"/>
      <c r="B42" s="43"/>
      <c r="C42" s="43"/>
      <c r="D42" s="43"/>
      <c r="E42" s="43"/>
    </row>
    <row r="43" spans="1:7" x14ac:dyDescent="0.35">
      <c r="A43" s="43"/>
      <c r="B43" s="43"/>
      <c r="C43" s="43"/>
      <c r="D43" s="43"/>
      <c r="E43" s="43"/>
    </row>
    <row r="44" spans="1:7" x14ac:dyDescent="0.35">
      <c r="A44" s="43"/>
      <c r="B44" s="43"/>
      <c r="C44" s="43"/>
      <c r="D44" s="43"/>
      <c r="E44" s="43"/>
    </row>
    <row r="45" spans="1:7" x14ac:dyDescent="0.35">
      <c r="A45" s="43"/>
      <c r="B45" s="43"/>
      <c r="C45" s="43"/>
      <c r="D45" s="43"/>
      <c r="E45" s="43"/>
    </row>
    <row r="46" spans="1:7" x14ac:dyDescent="0.35">
      <c r="A46" s="43"/>
      <c r="B46" s="43"/>
      <c r="C46" s="43"/>
      <c r="D46" s="43"/>
      <c r="E46" s="43"/>
    </row>
    <row r="47" spans="1:7" x14ac:dyDescent="0.35">
      <c r="A47" s="43"/>
      <c r="B47" s="43"/>
      <c r="C47" s="43"/>
      <c r="D47" s="43"/>
      <c r="E47" s="43"/>
    </row>
    <row r="48" spans="1:7" x14ac:dyDescent="0.35">
      <c r="A48" s="43"/>
      <c r="B48" s="43"/>
      <c r="C48" s="43"/>
      <c r="D48" s="43"/>
      <c r="E48" s="43"/>
    </row>
    <row r="49" spans="1:5" x14ac:dyDescent="0.35">
      <c r="A49" s="43"/>
      <c r="B49" s="43"/>
      <c r="C49" s="43"/>
      <c r="D49" s="43"/>
      <c r="E49" s="43"/>
    </row>
    <row r="50" spans="1:5" x14ac:dyDescent="0.35">
      <c r="A50" s="43"/>
      <c r="B50" s="43"/>
      <c r="C50" s="43"/>
      <c r="D50" s="43"/>
      <c r="E50" s="43"/>
    </row>
    <row r="51" spans="1:5" x14ac:dyDescent="0.35">
      <c r="A51" s="43"/>
      <c r="B51" s="43"/>
      <c r="C51" s="43"/>
      <c r="D51" s="43"/>
      <c r="E51" s="43"/>
    </row>
    <row r="52" spans="1:5" x14ac:dyDescent="0.35">
      <c r="A52" s="43"/>
      <c r="B52" s="43"/>
      <c r="C52" s="43"/>
      <c r="D52" s="43"/>
      <c r="E52" s="43"/>
    </row>
    <row r="53" spans="1:5" x14ac:dyDescent="0.35">
      <c r="A53" s="43"/>
      <c r="B53" s="43"/>
      <c r="C53" s="43"/>
      <c r="D53" s="43"/>
      <c r="E53" s="43"/>
    </row>
    <row r="54" spans="1:5" x14ac:dyDescent="0.35">
      <c r="A54" s="43"/>
      <c r="B54" s="43"/>
      <c r="C54" s="43"/>
      <c r="D54" s="43"/>
      <c r="E54" s="43"/>
    </row>
    <row r="55" spans="1:5" x14ac:dyDescent="0.35">
      <c r="A55" s="43"/>
      <c r="B55" s="43"/>
      <c r="C55" s="43"/>
      <c r="D55" s="43"/>
      <c r="E55" s="43"/>
    </row>
    <row r="56" spans="1:5" ht="13" x14ac:dyDescent="0.35">
      <c r="A56" s="43"/>
      <c r="B56" s="47"/>
      <c r="C56" s="47"/>
      <c r="D56" s="47"/>
      <c r="E56" s="48"/>
    </row>
    <row r="57" spans="1:5" ht="13" x14ac:dyDescent="0.35">
      <c r="A57" s="49"/>
      <c r="B57" s="49"/>
      <c r="C57" s="47"/>
      <c r="D57" s="47"/>
      <c r="E57" s="48"/>
    </row>
    <row r="58" spans="1:5" x14ac:dyDescent="0.35">
      <c r="A58" s="49"/>
      <c r="B58" s="49"/>
      <c r="C58" s="49"/>
      <c r="D58" s="49"/>
      <c r="E58" s="49"/>
    </row>
    <row r="59" spans="1:5" ht="13" x14ac:dyDescent="0.35">
      <c r="A59" s="43"/>
      <c r="B59" s="45"/>
      <c r="C59" s="43"/>
      <c r="D59" s="43"/>
      <c r="E59" s="43"/>
    </row>
  </sheetData>
  <sheetProtection password="EB19" sheet="1" objects="1" scenarios="1" selectLockedCells="1"/>
  <mergeCells count="6">
    <mergeCell ref="A34:G34"/>
    <mergeCell ref="B7:G7"/>
    <mergeCell ref="B8:G8"/>
    <mergeCell ref="A10:G10"/>
    <mergeCell ref="A12:G12"/>
    <mergeCell ref="A14:A32"/>
  </mergeCells>
  <pageMargins left="0.7" right="0.7" top="0.75" bottom="0.75" header="0.3" footer="0.3"/>
  <pageSetup orientation="portrait" horizontalDpi="90" verticalDpi="9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AF3B0-4F11-49DE-B07E-2D735B58CD7D}">
  <dimension ref="A1:H59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44" customWidth="1"/>
    <col min="2" max="2" width="7.54296875" style="44" customWidth="1"/>
    <col min="3" max="3" width="40.1796875" style="44" customWidth="1"/>
    <col min="4" max="4" width="10.81640625" style="44"/>
    <col min="5" max="5" width="13" style="44" customWidth="1"/>
    <col min="6" max="6" width="12.453125" style="44" customWidth="1"/>
    <col min="7" max="7" width="17.6328125" style="44" bestFit="1" customWidth="1"/>
    <col min="8" max="9" width="12" style="44" customWidth="1"/>
    <col min="10" max="16384" width="10.81640625" style="44"/>
  </cols>
  <sheetData>
    <row r="1" spans="1:7" x14ac:dyDescent="0.35">
      <c r="A1" s="43"/>
      <c r="B1" s="43"/>
      <c r="C1" s="43"/>
      <c r="D1" s="43" t="s">
        <v>0</v>
      </c>
      <c r="E1" s="43"/>
    </row>
    <row r="2" spans="1:7" x14ac:dyDescent="0.35">
      <c r="A2" s="43"/>
      <c r="B2" s="43"/>
      <c r="C2" s="43"/>
      <c r="D2" s="43" t="str">
        <f>Identification!F2</f>
        <v>Formule de soumission - Élagage</v>
      </c>
      <c r="E2" s="43"/>
    </row>
    <row r="3" spans="1:7" x14ac:dyDescent="0.35">
      <c r="A3" s="43"/>
      <c r="B3" s="43"/>
      <c r="C3" s="43"/>
      <c r="D3" s="43" t="str">
        <f>Identification!F3</f>
        <v>AM008314</v>
      </c>
      <c r="E3" s="43"/>
    </row>
    <row r="4" spans="1:7" ht="13" x14ac:dyDescent="0.35">
      <c r="A4" s="43"/>
      <c r="B4" s="43"/>
      <c r="C4" s="43"/>
      <c r="D4" s="45"/>
      <c r="E4" s="43"/>
    </row>
    <row r="5" spans="1:7" x14ac:dyDescent="0.35">
      <c r="A5" s="43"/>
      <c r="B5" s="43"/>
      <c r="C5" s="43"/>
      <c r="D5" s="43"/>
      <c r="E5" s="43"/>
    </row>
    <row r="6" spans="1:7" x14ac:dyDescent="0.35">
      <c r="A6" s="43"/>
      <c r="B6" s="43"/>
      <c r="C6" s="43"/>
      <c r="D6" s="43"/>
      <c r="E6" s="43"/>
    </row>
    <row r="7" spans="1:7" ht="14" x14ac:dyDescent="0.35">
      <c r="A7" s="45" t="s">
        <v>1</v>
      </c>
      <c r="B7" s="140" t="str">
        <f>Identification!B7</f>
        <v>Plusieurs régions - Déboisement, abattage et élagage - Lignes de distribution (Marché qualifié)</v>
      </c>
      <c r="C7" s="140"/>
      <c r="D7" s="140"/>
      <c r="E7" s="140"/>
      <c r="F7" s="140"/>
      <c r="G7" s="140"/>
    </row>
    <row r="8" spans="1:7" ht="14" x14ac:dyDescent="0.35">
      <c r="A8" s="45" t="s">
        <v>2</v>
      </c>
      <c r="B8" s="140" t="s">
        <v>81</v>
      </c>
      <c r="C8" s="140"/>
      <c r="D8" s="140"/>
      <c r="E8" s="140"/>
      <c r="F8" s="140"/>
      <c r="G8" s="140"/>
    </row>
    <row r="9" spans="1:7" ht="13" thickBot="1" x14ac:dyDescent="0.4">
      <c r="A9" s="43"/>
      <c r="B9" s="43"/>
      <c r="C9" s="43"/>
      <c r="D9" s="43"/>
      <c r="E9" s="43"/>
    </row>
    <row r="10" spans="1:7" ht="26.5" customHeight="1" thickBot="1" x14ac:dyDescent="0.4">
      <c r="A10" s="141" t="s">
        <v>22</v>
      </c>
      <c r="B10" s="142"/>
      <c r="C10" s="142"/>
      <c r="D10" s="142"/>
      <c r="E10" s="142"/>
      <c r="F10" s="142"/>
      <c r="G10" s="143"/>
    </row>
    <row r="11" spans="1:7" x14ac:dyDescent="0.35">
      <c r="A11" s="43"/>
      <c r="B11" s="43"/>
      <c r="C11" s="43"/>
      <c r="D11" s="43"/>
      <c r="E11" s="43"/>
    </row>
    <row r="12" spans="1:7" ht="20" x14ac:dyDescent="0.35">
      <c r="A12" s="144" t="s">
        <v>29</v>
      </c>
      <c r="B12" s="145"/>
      <c r="C12" s="145"/>
      <c r="D12" s="145"/>
      <c r="E12" s="145"/>
      <c r="F12" s="145"/>
      <c r="G12" s="145"/>
    </row>
    <row r="13" spans="1:7" ht="13" x14ac:dyDescent="0.35">
      <c r="A13" s="61" t="s">
        <v>23</v>
      </c>
      <c r="B13" s="61" t="s">
        <v>24</v>
      </c>
      <c r="C13" s="62" t="s">
        <v>56</v>
      </c>
      <c r="D13" s="63" t="s">
        <v>33</v>
      </c>
      <c r="E13" s="61" t="s">
        <v>25</v>
      </c>
      <c r="F13" s="61" t="s">
        <v>26</v>
      </c>
      <c r="G13" s="61" t="s">
        <v>21</v>
      </c>
    </row>
    <row r="14" spans="1:7" x14ac:dyDescent="0.35">
      <c r="A14" s="146">
        <v>10</v>
      </c>
      <c r="B14" s="64">
        <v>10</v>
      </c>
      <c r="C14" s="65" t="s">
        <v>39</v>
      </c>
      <c r="D14" s="66">
        <v>1314</v>
      </c>
      <c r="E14" s="67" t="s">
        <v>34</v>
      </c>
      <c r="F14" s="28"/>
      <c r="G14" s="68">
        <f>D14*F14</f>
        <v>0</v>
      </c>
    </row>
    <row r="15" spans="1:7" x14ac:dyDescent="0.35">
      <c r="A15" s="146"/>
      <c r="B15" s="64">
        <v>20</v>
      </c>
      <c r="C15" s="65" t="s">
        <v>40</v>
      </c>
      <c r="D15" s="66">
        <v>1376</v>
      </c>
      <c r="E15" s="67" t="s">
        <v>34</v>
      </c>
      <c r="F15" s="28"/>
      <c r="G15" s="68">
        <f t="shared" ref="G15:G32" si="0">D15*F15</f>
        <v>0</v>
      </c>
    </row>
    <row r="16" spans="1:7" x14ac:dyDescent="0.35">
      <c r="A16" s="146"/>
      <c r="B16" s="64">
        <v>30</v>
      </c>
      <c r="C16" s="65" t="s">
        <v>41</v>
      </c>
      <c r="D16" s="66">
        <v>1039</v>
      </c>
      <c r="E16" s="67" t="s">
        <v>34</v>
      </c>
      <c r="F16" s="28"/>
      <c r="G16" s="68">
        <f t="shared" si="0"/>
        <v>0</v>
      </c>
    </row>
    <row r="17" spans="1:8" x14ac:dyDescent="0.35">
      <c r="A17" s="146"/>
      <c r="B17" s="64">
        <v>40</v>
      </c>
      <c r="C17" s="65" t="s">
        <v>42</v>
      </c>
      <c r="D17" s="66">
        <v>1691</v>
      </c>
      <c r="E17" s="67" t="s">
        <v>34</v>
      </c>
      <c r="F17" s="28"/>
      <c r="G17" s="68">
        <f t="shared" si="0"/>
        <v>0</v>
      </c>
    </row>
    <row r="18" spans="1:8" x14ac:dyDescent="0.35">
      <c r="A18" s="146"/>
      <c r="B18" s="64">
        <v>50</v>
      </c>
      <c r="C18" s="65" t="s">
        <v>43</v>
      </c>
      <c r="D18" s="66">
        <v>120</v>
      </c>
      <c r="E18" s="67" t="s">
        <v>34</v>
      </c>
      <c r="F18" s="28"/>
      <c r="G18" s="68">
        <f t="shared" si="0"/>
        <v>0</v>
      </c>
    </row>
    <row r="19" spans="1:8" x14ac:dyDescent="0.35">
      <c r="A19" s="146"/>
      <c r="B19" s="64">
        <v>60</v>
      </c>
      <c r="C19" s="65" t="s">
        <v>44</v>
      </c>
      <c r="D19" s="66">
        <v>241</v>
      </c>
      <c r="E19" s="67" t="s">
        <v>34</v>
      </c>
      <c r="F19" s="28"/>
      <c r="G19" s="68">
        <f t="shared" si="0"/>
        <v>0</v>
      </c>
    </row>
    <row r="20" spans="1:8" x14ac:dyDescent="0.35">
      <c r="A20" s="146"/>
      <c r="B20" s="64">
        <v>70</v>
      </c>
      <c r="C20" s="65" t="s">
        <v>45</v>
      </c>
      <c r="D20" s="66">
        <v>48</v>
      </c>
      <c r="E20" s="67" t="s">
        <v>34</v>
      </c>
      <c r="F20" s="28"/>
      <c r="G20" s="68">
        <f t="shared" si="0"/>
        <v>0</v>
      </c>
    </row>
    <row r="21" spans="1:8" x14ac:dyDescent="0.35">
      <c r="A21" s="146"/>
      <c r="B21" s="64">
        <v>80</v>
      </c>
      <c r="C21" s="65" t="s">
        <v>46</v>
      </c>
      <c r="D21" s="66">
        <v>193</v>
      </c>
      <c r="E21" s="67" t="s">
        <v>34</v>
      </c>
      <c r="F21" s="28"/>
      <c r="G21" s="68">
        <f t="shared" si="0"/>
        <v>0</v>
      </c>
    </row>
    <row r="22" spans="1:8" x14ac:dyDescent="0.35">
      <c r="A22" s="146"/>
      <c r="B22" s="64">
        <v>90</v>
      </c>
      <c r="C22" s="65" t="s">
        <v>47</v>
      </c>
      <c r="D22" s="66">
        <v>6</v>
      </c>
      <c r="E22" s="67" t="s">
        <v>34</v>
      </c>
      <c r="F22" s="28"/>
      <c r="G22" s="68">
        <f t="shared" si="0"/>
        <v>0</v>
      </c>
    </row>
    <row r="23" spans="1:8" x14ac:dyDescent="0.35">
      <c r="A23" s="146"/>
      <c r="B23" s="64">
        <v>100</v>
      </c>
      <c r="C23" s="65" t="s">
        <v>48</v>
      </c>
      <c r="D23" s="66">
        <v>5</v>
      </c>
      <c r="E23" s="67" t="s">
        <v>34</v>
      </c>
      <c r="F23" s="28"/>
      <c r="G23" s="68">
        <f t="shared" si="0"/>
        <v>0</v>
      </c>
    </row>
    <row r="24" spans="1:8" x14ac:dyDescent="0.35">
      <c r="A24" s="146"/>
      <c r="B24" s="64">
        <v>110</v>
      </c>
      <c r="C24" s="65" t="s">
        <v>49</v>
      </c>
      <c r="D24" s="66">
        <v>4</v>
      </c>
      <c r="E24" s="67" t="s">
        <v>34</v>
      </c>
      <c r="F24" s="28"/>
      <c r="G24" s="68">
        <f t="shared" si="0"/>
        <v>0</v>
      </c>
    </row>
    <row r="25" spans="1:8" x14ac:dyDescent="0.35">
      <c r="A25" s="146"/>
      <c r="B25" s="64">
        <v>120</v>
      </c>
      <c r="C25" s="65" t="s">
        <v>50</v>
      </c>
      <c r="D25" s="66">
        <v>3</v>
      </c>
      <c r="E25" s="67" t="s">
        <v>34</v>
      </c>
      <c r="F25" s="28"/>
      <c r="G25" s="68">
        <f t="shared" si="0"/>
        <v>0</v>
      </c>
    </row>
    <row r="26" spans="1:8" x14ac:dyDescent="0.35">
      <c r="A26" s="146"/>
      <c r="B26" s="64">
        <v>130</v>
      </c>
      <c r="C26" s="65" t="s">
        <v>51</v>
      </c>
      <c r="D26" s="66">
        <v>100</v>
      </c>
      <c r="E26" s="67" t="s">
        <v>34</v>
      </c>
      <c r="F26" s="28"/>
      <c r="G26" s="68">
        <f t="shared" si="0"/>
        <v>0</v>
      </c>
    </row>
    <row r="27" spans="1:8" x14ac:dyDescent="0.35">
      <c r="A27" s="146"/>
      <c r="B27" s="64">
        <v>140</v>
      </c>
      <c r="C27" s="65" t="s">
        <v>52</v>
      </c>
      <c r="D27" s="66">
        <v>560</v>
      </c>
      <c r="E27" s="67" t="s">
        <v>35</v>
      </c>
      <c r="F27" s="28"/>
      <c r="G27" s="68">
        <f t="shared" si="0"/>
        <v>0</v>
      </c>
    </row>
    <row r="28" spans="1:8" x14ac:dyDescent="0.35">
      <c r="A28" s="146"/>
      <c r="B28" s="64">
        <v>150</v>
      </c>
      <c r="C28" s="65" t="s">
        <v>53</v>
      </c>
      <c r="D28" s="66">
        <v>240</v>
      </c>
      <c r="E28" s="67" t="s">
        <v>35</v>
      </c>
      <c r="F28" s="28"/>
      <c r="G28" s="68">
        <f t="shared" si="0"/>
        <v>0</v>
      </c>
    </row>
    <row r="29" spans="1:8" x14ac:dyDescent="0.35">
      <c r="A29" s="146"/>
      <c r="B29" s="64">
        <v>160</v>
      </c>
      <c r="C29" s="65" t="s">
        <v>54</v>
      </c>
      <c r="D29" s="66">
        <v>560</v>
      </c>
      <c r="E29" s="67" t="s">
        <v>35</v>
      </c>
      <c r="F29" s="28"/>
      <c r="G29" s="68">
        <f t="shared" si="0"/>
        <v>0</v>
      </c>
    </row>
    <row r="30" spans="1:8" x14ac:dyDescent="0.35">
      <c r="A30" s="146"/>
      <c r="B30" s="64">
        <v>170</v>
      </c>
      <c r="C30" s="65" t="s">
        <v>55</v>
      </c>
      <c r="D30" s="66">
        <v>240</v>
      </c>
      <c r="E30" s="67" t="s">
        <v>35</v>
      </c>
      <c r="F30" s="28"/>
      <c r="G30" s="68">
        <f t="shared" si="0"/>
        <v>0</v>
      </c>
    </row>
    <row r="31" spans="1:8" x14ac:dyDescent="0.35">
      <c r="A31" s="146"/>
      <c r="B31" s="64">
        <v>180</v>
      </c>
      <c r="C31" s="65" t="s">
        <v>31</v>
      </c>
      <c r="D31" s="78">
        <v>95000</v>
      </c>
      <c r="E31" s="80" t="s">
        <v>102</v>
      </c>
      <c r="F31" s="79">
        <v>1</v>
      </c>
      <c r="G31" s="68">
        <f t="shared" si="0"/>
        <v>95000</v>
      </c>
      <c r="H31" s="43"/>
    </row>
    <row r="32" spans="1:8" x14ac:dyDescent="0.35">
      <c r="A32" s="146"/>
      <c r="B32" s="64">
        <v>190</v>
      </c>
      <c r="C32" s="75" t="s">
        <v>30</v>
      </c>
      <c r="D32" s="66">
        <v>741</v>
      </c>
      <c r="E32" s="67" t="s">
        <v>35</v>
      </c>
      <c r="F32" s="28"/>
      <c r="G32" s="68">
        <f t="shared" si="0"/>
        <v>0</v>
      </c>
    </row>
    <row r="34" spans="1:7" ht="20" x14ac:dyDescent="0.35">
      <c r="A34" s="137" t="s">
        <v>27</v>
      </c>
      <c r="B34" s="138"/>
      <c r="C34" s="138"/>
      <c r="D34" s="138"/>
      <c r="E34" s="138"/>
      <c r="F34" s="138"/>
      <c r="G34" s="139"/>
    </row>
    <row r="35" spans="1:7" ht="13" x14ac:dyDescent="0.35">
      <c r="B35" s="69"/>
      <c r="C35" s="69"/>
      <c r="D35" s="69"/>
      <c r="E35" s="69"/>
      <c r="F35" s="70"/>
    </row>
    <row r="36" spans="1:7" s="69" customFormat="1" ht="13" x14ac:dyDescent="0.35">
      <c r="A36" s="71" t="s">
        <v>28</v>
      </c>
      <c r="B36" s="71"/>
      <c r="C36" s="71"/>
      <c r="D36" s="71"/>
      <c r="E36" s="71"/>
      <c r="G36" s="72">
        <f>IF(SUM(G14:G32)=95000,0,SUM(G14:G32))</f>
        <v>0</v>
      </c>
    </row>
    <row r="37" spans="1:7" x14ac:dyDescent="0.35">
      <c r="A37" s="43"/>
      <c r="B37" s="43"/>
      <c r="C37" s="43"/>
      <c r="D37" s="43"/>
      <c r="E37" s="43"/>
    </row>
    <row r="38" spans="1:7" x14ac:dyDescent="0.35">
      <c r="A38" s="43"/>
      <c r="B38" s="43"/>
      <c r="C38" s="43"/>
      <c r="D38" s="43"/>
      <c r="E38" s="43"/>
    </row>
    <row r="40" spans="1:7" x14ac:dyDescent="0.35">
      <c r="A40" s="43"/>
      <c r="B40" s="43"/>
      <c r="C40" s="43"/>
      <c r="D40" s="43"/>
      <c r="E40" s="43"/>
    </row>
    <row r="41" spans="1:7" x14ac:dyDescent="0.35">
      <c r="A41" s="43"/>
      <c r="B41" s="43"/>
      <c r="C41" s="43"/>
      <c r="D41" s="43"/>
      <c r="E41" s="43"/>
    </row>
    <row r="42" spans="1:7" x14ac:dyDescent="0.35">
      <c r="A42" s="43"/>
      <c r="B42" s="43"/>
      <c r="C42" s="43"/>
      <c r="D42" s="43"/>
      <c r="E42" s="43"/>
    </row>
    <row r="43" spans="1:7" x14ac:dyDescent="0.35">
      <c r="A43" s="43"/>
      <c r="B43" s="43"/>
      <c r="C43" s="43"/>
      <c r="D43" s="43"/>
      <c r="E43" s="43"/>
    </row>
    <row r="44" spans="1:7" x14ac:dyDescent="0.35">
      <c r="A44" s="43"/>
      <c r="B44" s="43"/>
      <c r="C44" s="43"/>
      <c r="D44" s="43"/>
      <c r="E44" s="43"/>
    </row>
    <row r="45" spans="1:7" x14ac:dyDescent="0.35">
      <c r="A45" s="43"/>
      <c r="B45" s="43"/>
      <c r="C45" s="43"/>
      <c r="D45" s="43"/>
      <c r="E45" s="43"/>
    </row>
    <row r="46" spans="1:7" x14ac:dyDescent="0.35">
      <c r="A46" s="43"/>
      <c r="B46" s="43"/>
      <c r="C46" s="43"/>
      <c r="D46" s="43"/>
      <c r="E46" s="43"/>
    </row>
    <row r="47" spans="1:7" x14ac:dyDescent="0.35">
      <c r="A47" s="43"/>
      <c r="B47" s="43"/>
      <c r="C47" s="43"/>
      <c r="D47" s="43"/>
      <c r="E47" s="43"/>
    </row>
    <row r="48" spans="1:7" x14ac:dyDescent="0.35">
      <c r="A48" s="43"/>
      <c r="B48" s="43"/>
      <c r="C48" s="43"/>
      <c r="D48" s="43"/>
      <c r="E48" s="43"/>
    </row>
    <row r="49" spans="1:5" x14ac:dyDescent="0.35">
      <c r="A49" s="43"/>
      <c r="B49" s="43"/>
      <c r="C49" s="43"/>
      <c r="D49" s="43"/>
      <c r="E49" s="43"/>
    </row>
    <row r="50" spans="1:5" x14ac:dyDescent="0.35">
      <c r="A50" s="43"/>
      <c r="B50" s="43"/>
      <c r="C50" s="43"/>
      <c r="D50" s="43"/>
      <c r="E50" s="43"/>
    </row>
    <row r="51" spans="1:5" x14ac:dyDescent="0.35">
      <c r="A51" s="43"/>
      <c r="B51" s="43"/>
      <c r="C51" s="43"/>
      <c r="D51" s="43"/>
      <c r="E51" s="43"/>
    </row>
    <row r="52" spans="1:5" x14ac:dyDescent="0.35">
      <c r="A52" s="43"/>
      <c r="B52" s="43"/>
      <c r="C52" s="43"/>
      <c r="D52" s="43"/>
      <c r="E52" s="43"/>
    </row>
    <row r="53" spans="1:5" x14ac:dyDescent="0.35">
      <c r="A53" s="43"/>
      <c r="B53" s="43"/>
      <c r="C53" s="43"/>
      <c r="D53" s="43"/>
      <c r="E53" s="43"/>
    </row>
    <row r="54" spans="1:5" x14ac:dyDescent="0.35">
      <c r="A54" s="43"/>
      <c r="B54" s="43"/>
      <c r="C54" s="43"/>
      <c r="D54" s="43"/>
      <c r="E54" s="43"/>
    </row>
    <row r="55" spans="1:5" x14ac:dyDescent="0.35">
      <c r="A55" s="43"/>
      <c r="B55" s="43"/>
      <c r="C55" s="43"/>
      <c r="D55" s="43"/>
      <c r="E55" s="43"/>
    </row>
    <row r="56" spans="1:5" ht="13" x14ac:dyDescent="0.35">
      <c r="A56" s="43"/>
      <c r="B56" s="47"/>
      <c r="C56" s="47"/>
      <c r="D56" s="47"/>
      <c r="E56" s="48"/>
    </row>
    <row r="57" spans="1:5" ht="13" x14ac:dyDescent="0.35">
      <c r="A57" s="49"/>
      <c r="B57" s="49"/>
      <c r="C57" s="47"/>
      <c r="D57" s="47"/>
      <c r="E57" s="48"/>
    </row>
    <row r="58" spans="1:5" x14ac:dyDescent="0.35">
      <c r="A58" s="49"/>
      <c r="B58" s="49"/>
      <c r="C58" s="49"/>
      <c r="D58" s="49"/>
      <c r="E58" s="49"/>
    </row>
    <row r="59" spans="1:5" ht="13" x14ac:dyDescent="0.35">
      <c r="A59" s="43"/>
      <c r="B59" s="45"/>
      <c r="C59" s="43"/>
      <c r="D59" s="43"/>
      <c r="E59" s="43"/>
    </row>
  </sheetData>
  <sheetProtection password="EB19" sheet="1" objects="1" scenarios="1" selectLockedCells="1"/>
  <mergeCells count="6">
    <mergeCell ref="A34:G34"/>
    <mergeCell ref="B7:G7"/>
    <mergeCell ref="B8:G8"/>
    <mergeCell ref="A10:G10"/>
    <mergeCell ref="A12:G12"/>
    <mergeCell ref="A14:A32"/>
  </mergeCells>
  <pageMargins left="0.7" right="0.7" top="0.75" bottom="0.75" header="0.3" footer="0.3"/>
  <pageSetup orientation="portrait" horizontalDpi="90" verticalDpi="9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17</vt:i4>
      </vt:variant>
      <vt:variant>
        <vt:lpstr>Plages nommées</vt:lpstr>
      </vt:variant>
      <vt:variant>
        <vt:i4>1</vt:i4>
      </vt:variant>
    </vt:vector>
  </HeadingPairs>
  <TitlesOfParts>
    <vt:vector size="18" baseType="lpstr">
      <vt:lpstr>Identification</vt:lpstr>
      <vt:lpstr>Liste des modifications</vt:lpstr>
      <vt:lpstr>Instructions</vt:lpstr>
      <vt:lpstr>FS globale - Élagage</vt:lpstr>
      <vt:lpstr>Lot 1 - SG</vt:lpstr>
      <vt:lpstr>Lot 2 - TR(maj)</vt:lpstr>
      <vt:lpstr>Lot 3 - TR(min)</vt:lpstr>
      <vt:lpstr>Lot 4 - JC</vt:lpstr>
      <vt:lpstr>Lot 5 - LE(maj)</vt:lpstr>
      <vt:lpstr>Lot 6 - LE(min)</vt:lpstr>
      <vt:lpstr>Lot 7 - ME</vt:lpstr>
      <vt:lpstr>Lot 8 - MO</vt:lpstr>
      <vt:lpstr>Lot 9 - CN</vt:lpstr>
      <vt:lpstr>Lot 10 - JC-OR(hor)</vt:lpstr>
      <vt:lpstr>Lot 11 - ME(hor)</vt:lpstr>
      <vt:lpstr>Lot 12 - MO(hor)</vt:lpstr>
      <vt:lpstr>Feuil3</vt:lpstr>
      <vt:lpstr>'Liste des modifications'!Impression_des_titres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Beaudette, Samuel</dc:creator>
  <cp:lastModifiedBy>Beaudette, Samuel</cp:lastModifiedBy>
  <dcterms:created xsi:type="dcterms:W3CDTF">2024-10-04T15:42:32Z</dcterms:created>
  <dcterms:modified xsi:type="dcterms:W3CDTF">2024-10-10T19:03:51Z</dcterms:modified>
</cp:coreProperties>
</file>